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<sst xmlns="http://schemas.openxmlformats.org/spreadsheetml/2006/main" count="42" uniqueCount="42">
  <si>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Member ID</t>
  </si>
  <si>
    <t>Member Name</t>
  </si>
  <si>
    <t>EPF Wages</t>
  </si>
  <si>
    <t>EPS Wages</t>
  </si>
  <si>
    <t>EPF Contribution (EE Share) due</t>
  </si>
  <si>
    <t>EPF Contribution (EE Share) being remitted</t>
  </si>
  <si>
    <t>EPS Contribution due</t>
  </si>
  <si>
    <t>EPS Contribution being remitted</t>
  </si>
  <si>
    <t>Diff EPF and EPS Contribution (ER Share) due</t>
  </si>
  <si>
    <t>Diff EPF and EPS Contribution (ER Share) being remitted</t>
  </si>
  <si>
    <t>NCP Days</t>
  </si>
  <si>
    <t>Refund of Advances</t>
  </si>
  <si>
    <t>Arrear EPF Wages</t>
  </si>
  <si>
    <t>Arrear EPF EE Share</t>
  </si>
  <si>
    <t>Arrear EPF ER Share</t>
  </si>
  <si>
    <t>Arrear EPS</t>
  </si>
  <si>
    <t>Father’s/Husband’s Name</t>
  </si>
  <si>
    <t>Relationship with the Member</t>
  </si>
  <si>
    <t>Date of Birth</t>
  </si>
  <si>
    <t>Gender</t>
  </si>
  <si>
    <t>Date of Joining EPF</t>
  </si>
  <si>
    <t>Date of Joining EPS</t>
  </si>
  <si>
    <t>Date of Exit from EPF</t>
  </si>
  <si>
    <t>Date of Exit from EPS</t>
  </si>
  <si>
    <t>Reason for leaving</t>
  </si>
  <si>
    <t>AAA</t>
  </si>
  <si>
    <t>BBB</t>
  </si>
  <si>
    <t>CCC</t>
  </si>
  <si>
    <t>DDD</t>
  </si>
  <si>
    <t>EEE</t>
  </si>
  <si>
    <t>FFF</t>
  </si>
  <si>
    <t>GG</t>
  </si>
  <si>
    <t>HH</t>
  </si>
  <si>
    <t>III</t>
  </si>
  <si>
    <t>JJ</t>
  </si>
  <si>
    <t>ABC</t>
  </si>
  <si>
    <t>XYZ</t>
  </si>
  <si>
    <t>ASD</t>
  </si>
  <si>
    <t>ZXC</t>
  </si>
  <si>
    <t>QWE</t>
  </si>
  <si>
    <t>WER</t>
  </si>
  <si>
    <t>RRR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</si>
</sst>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2" width="8.57421875" style="0" customWidth="1"/>
    <col min="3" max="3" width="6.421875" style="0" customWidth="1"/>
    <col min="4" max="4" width="7.140625" style="0" customWidth="1"/>
    <col min="5" max="5" width="12.140625" style="0" customWidth="1"/>
    <col min="6" max="6" width="14.57421875" style="0" customWidth="1"/>
    <col min="7" max="7" width="13.8515625" style="0" customWidth="1"/>
    <col min="8" max="8" width="12.7109375" style="0" customWidth="1"/>
    <col min="9" max="9" width="12.8515625" style="0" customWidth="1"/>
    <col min="10" max="10" width="16.140625" style="0" customWidth="1"/>
    <col min="11" max="11" width="7.28125" style="0" customWidth="1"/>
    <col min="12" max="12" width="11.7109375" style="0" customWidth="1"/>
    <col min="13" max="13" width="10.140625" style="0" customWidth="1"/>
    <col min="14" max="14" width="9.28125" style="0" customWidth="1"/>
    <col min="15" max="15" width="10.7109375" style="0" customWidth="1"/>
    <col min="16" max="16" width="7.140625" style="0" customWidth="1"/>
    <col min="17" max="17" width="11.28125" style="0" customWidth="1"/>
    <col min="18" max="18" width="12.140625" style="0" customWidth="1"/>
    <col min="19" max="19" width="8.57421875" style="0" customWidth="1"/>
    <col min="20" max="20" width="7.8515625" style="0" customWidth="1"/>
    <col min="21" max="21" width="9.28125" style="0" customWidth="1"/>
    <col min="22" max="22" width="8.00390625" style="0" customWidth="1"/>
    <col min="23" max="23" width="11.57421875" style="0" customWidth="1"/>
    <col min="24" max="24" width="11.00390625" style="0" customWidth="1"/>
    <col min="25" max="25" width="10.00390625" style="0" customWidth="1"/>
  </cols>
  <sheetData>
    <row r="1" spans="1:25" ht="5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16" ht="15">
      <c r="A2">
        <v>1</v>
      </c>
      <c r="B2" t="s">
        <v>25</v>
      </c>
      <c r="C2">
        <v>4400</v>
      </c>
      <c r="D2">
        <f>IF(C2&lt;6500,C2,6500)</f>
        <v>4400</v>
      </c>
      <c r="E2">
        <f>ROUND(C2*12%,0)</f>
        <v>528</v>
      </c>
      <c r="F2">
        <v>528</v>
      </c>
      <c r="G2">
        <v>367</v>
      </c>
      <c r="H2">
        <v>367</v>
      </c>
      <c r="I2">
        <v>161</v>
      </c>
      <c r="J2">
        <v>161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ht="15">
      <c r="A3">
        <v>2</v>
      </c>
      <c r="B3" t="s">
        <v>26</v>
      </c>
      <c r="C3">
        <v>22500</v>
      </c>
      <c r="D3">
        <f aca="true" t="shared" si="0" ref="D3:D18">IF(C3&lt;6500,C3,6500)</f>
        <v>6500</v>
      </c>
      <c r="E3">
        <f aca="true" t="shared" si="1" ref="E3:E18">ROUND(C3*12%,0)</f>
        <v>2700</v>
      </c>
      <c r="F3">
        <v>2700</v>
      </c>
      <c r="G3">
        <v>541</v>
      </c>
      <c r="H3">
        <v>541</v>
      </c>
      <c r="I3">
        <v>239</v>
      </c>
      <c r="J3">
        <v>239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ht="15">
      <c r="A4">
        <v>5</v>
      </c>
      <c r="B4" t="s">
        <v>27</v>
      </c>
      <c r="C4">
        <v>43750</v>
      </c>
      <c r="D4">
        <f t="shared" si="0"/>
        <v>6500</v>
      </c>
      <c r="E4">
        <f t="shared" si="1"/>
        <v>5250</v>
      </c>
      <c r="F4">
        <f>E4</f>
        <v>5250</v>
      </c>
      <c r="G4">
        <f>ROUND(D4*8.33%,0)</f>
        <v>541</v>
      </c>
      <c r="H4">
        <f>G4</f>
        <v>541</v>
      </c>
      <c r="I4">
        <f>ROUND(D4*3.67%,0)</f>
        <v>239</v>
      </c>
      <c r="J4">
        <f>I4</f>
        <v>239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ht="15">
      <c r="A5">
        <v>7</v>
      </c>
      <c r="B5" t="s">
        <v>28</v>
      </c>
      <c r="C5">
        <v>42750</v>
      </c>
      <c r="D5">
        <f t="shared" si="0"/>
        <v>6500</v>
      </c>
      <c r="E5">
        <f t="shared" si="1"/>
        <v>5130</v>
      </c>
      <c r="F5">
        <f aca="true" t="shared" si="2" ref="F5:F12">E5</f>
        <v>5130</v>
      </c>
      <c r="G5">
        <f aca="true" t="shared" si="3" ref="G5:G10">ROUND(D5*8.33%,0)</f>
        <v>541</v>
      </c>
      <c r="H5">
        <f aca="true" t="shared" si="4" ref="H5:H10">G5</f>
        <v>541</v>
      </c>
      <c r="I5">
        <f aca="true" t="shared" si="5" ref="I5:I10">ROUND(D5*3.67%,0)</f>
        <v>239</v>
      </c>
      <c r="J5">
        <f aca="true" t="shared" si="6" ref="J5:J10">I5</f>
        <v>239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ht="15">
      <c r="A6">
        <v>8</v>
      </c>
      <c r="B6" t="s">
        <v>29</v>
      </c>
      <c r="C6">
        <v>22000</v>
      </c>
      <c r="D6">
        <f t="shared" si="0"/>
        <v>6500</v>
      </c>
      <c r="E6">
        <f t="shared" si="1"/>
        <v>2640</v>
      </c>
      <c r="F6">
        <f t="shared" si="2"/>
        <v>2640</v>
      </c>
      <c r="G6">
        <f t="shared" si="3"/>
        <v>541</v>
      </c>
      <c r="H6">
        <f t="shared" si="4"/>
        <v>541</v>
      </c>
      <c r="I6">
        <f t="shared" si="5"/>
        <v>239</v>
      </c>
      <c r="J6">
        <f t="shared" si="6"/>
        <v>239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5">
      <c r="A7">
        <v>19</v>
      </c>
      <c r="B7" t="s">
        <v>30</v>
      </c>
      <c r="C7">
        <v>11000</v>
      </c>
      <c r="D7">
        <f t="shared" si="0"/>
        <v>6500</v>
      </c>
      <c r="E7">
        <f t="shared" si="1"/>
        <v>1320</v>
      </c>
      <c r="F7">
        <f t="shared" si="2"/>
        <v>1320</v>
      </c>
      <c r="G7">
        <f t="shared" si="3"/>
        <v>541</v>
      </c>
      <c r="H7">
        <f t="shared" si="4"/>
        <v>541</v>
      </c>
      <c r="I7">
        <f t="shared" si="5"/>
        <v>239</v>
      </c>
      <c r="J7">
        <f t="shared" si="6"/>
        <v>239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5">
      <c r="A8">
        <v>27</v>
      </c>
      <c r="B8" t="s">
        <v>31</v>
      </c>
      <c r="C8">
        <v>16500</v>
      </c>
      <c r="D8">
        <f t="shared" si="0"/>
        <v>6500</v>
      </c>
      <c r="E8">
        <f t="shared" si="1"/>
        <v>1980</v>
      </c>
      <c r="F8">
        <f t="shared" si="2"/>
        <v>1980</v>
      </c>
      <c r="G8">
        <f t="shared" si="3"/>
        <v>541</v>
      </c>
      <c r="H8">
        <f t="shared" si="4"/>
        <v>541</v>
      </c>
      <c r="I8">
        <f t="shared" si="5"/>
        <v>239</v>
      </c>
      <c r="J8">
        <f t="shared" si="6"/>
        <v>239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5">
      <c r="A9">
        <v>28</v>
      </c>
      <c r="B9" t="s">
        <v>32</v>
      </c>
      <c r="C9">
        <v>11000</v>
      </c>
      <c r="D9">
        <f t="shared" si="0"/>
        <v>6500</v>
      </c>
      <c r="E9">
        <f t="shared" si="1"/>
        <v>1320</v>
      </c>
      <c r="F9">
        <f t="shared" si="2"/>
        <v>1320</v>
      </c>
      <c r="G9">
        <f t="shared" si="3"/>
        <v>541</v>
      </c>
      <c r="H9">
        <f t="shared" si="4"/>
        <v>541</v>
      </c>
      <c r="I9">
        <f t="shared" si="5"/>
        <v>239</v>
      </c>
      <c r="J9">
        <f t="shared" si="6"/>
        <v>239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5">
      <c r="A10">
        <v>44</v>
      </c>
      <c r="B10" t="s">
        <v>33</v>
      </c>
      <c r="C10">
        <v>7750</v>
      </c>
      <c r="D10">
        <f t="shared" si="0"/>
        <v>6500</v>
      </c>
      <c r="E10">
        <f t="shared" si="1"/>
        <v>930</v>
      </c>
      <c r="F10">
        <f t="shared" si="2"/>
        <v>930</v>
      </c>
      <c r="G10">
        <f t="shared" si="3"/>
        <v>541</v>
      </c>
      <c r="H10">
        <f t="shared" si="4"/>
        <v>541</v>
      </c>
      <c r="I10">
        <f t="shared" si="5"/>
        <v>239</v>
      </c>
      <c r="J10">
        <f t="shared" si="6"/>
        <v>239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5">
      <c r="A11">
        <v>45</v>
      </c>
      <c r="B11" t="s">
        <v>34</v>
      </c>
      <c r="C11">
        <v>7650</v>
      </c>
      <c r="D11">
        <f t="shared" si="0"/>
        <v>6500</v>
      </c>
      <c r="E11">
        <f t="shared" si="1"/>
        <v>918</v>
      </c>
      <c r="F11">
        <f t="shared" si="2"/>
        <v>918</v>
      </c>
      <c r="G11">
        <f aca="true" t="shared" si="7" ref="G11:G18">ROUND(D11*8.33%,0)</f>
        <v>541</v>
      </c>
      <c r="H11">
        <f aca="true" t="shared" si="8" ref="H11:H18">G11</f>
        <v>541</v>
      </c>
      <c r="I11">
        <f aca="true" t="shared" si="9" ref="I11:I18">ROUND(D11*3.67%,0)</f>
        <v>239</v>
      </c>
      <c r="J11">
        <f aca="true" t="shared" si="10" ref="J11:J18">I11</f>
        <v>239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5">
      <c r="A12">
        <v>47</v>
      </c>
      <c r="B12" t="s">
        <v>35</v>
      </c>
      <c r="C12">
        <v>7750</v>
      </c>
      <c r="D12">
        <f t="shared" si="0"/>
        <v>6500</v>
      </c>
      <c r="E12">
        <f t="shared" si="1"/>
        <v>930</v>
      </c>
      <c r="F12">
        <f t="shared" si="2"/>
        <v>930</v>
      </c>
      <c r="G12">
        <f t="shared" si="7"/>
        <v>541</v>
      </c>
      <c r="H12">
        <f t="shared" si="8"/>
        <v>541</v>
      </c>
      <c r="I12">
        <f t="shared" si="9"/>
        <v>239</v>
      </c>
      <c r="J12">
        <f t="shared" si="10"/>
        <v>239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5">
      <c r="A13">
        <v>48</v>
      </c>
      <c r="B13" t="s">
        <v>36</v>
      </c>
      <c r="C13">
        <v>7750</v>
      </c>
      <c r="D13">
        <f t="shared" si="0"/>
        <v>6500</v>
      </c>
      <c r="E13">
        <f t="shared" si="1"/>
        <v>930</v>
      </c>
      <c r="F13">
        <f aca="true" t="shared" si="11" ref="F13:F18">E13</f>
        <v>930</v>
      </c>
      <c r="G13">
        <f t="shared" si="7"/>
        <v>541</v>
      </c>
      <c r="H13">
        <f t="shared" si="8"/>
        <v>541</v>
      </c>
      <c r="I13">
        <f t="shared" si="9"/>
        <v>239</v>
      </c>
      <c r="J13">
        <f t="shared" si="10"/>
        <v>239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5">
      <c r="A14">
        <v>53</v>
      </c>
      <c r="B14" t="s">
        <v>37</v>
      </c>
      <c r="C14">
        <v>7750</v>
      </c>
      <c r="D14">
        <f t="shared" si="0"/>
        <v>6500</v>
      </c>
      <c r="E14">
        <f t="shared" si="1"/>
        <v>930</v>
      </c>
      <c r="F14">
        <f t="shared" si="11"/>
        <v>930</v>
      </c>
      <c r="G14">
        <f t="shared" si="7"/>
        <v>541</v>
      </c>
      <c r="H14">
        <f t="shared" si="8"/>
        <v>541</v>
      </c>
      <c r="I14">
        <f t="shared" si="9"/>
        <v>239</v>
      </c>
      <c r="J14">
        <f t="shared" si="10"/>
        <v>239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5">
      <c r="A15">
        <v>55</v>
      </c>
      <c r="B15" t="s">
        <v>38</v>
      </c>
      <c r="C15">
        <v>6250</v>
      </c>
      <c r="D15">
        <f t="shared" si="0"/>
        <v>6250</v>
      </c>
      <c r="E15">
        <f t="shared" si="1"/>
        <v>750</v>
      </c>
      <c r="F15">
        <f t="shared" si="11"/>
        <v>750</v>
      </c>
      <c r="G15">
        <f t="shared" si="7"/>
        <v>521</v>
      </c>
      <c r="H15">
        <f t="shared" si="8"/>
        <v>521</v>
      </c>
      <c r="I15">
        <f t="shared" si="9"/>
        <v>229</v>
      </c>
      <c r="J15">
        <f t="shared" si="10"/>
        <v>229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ht="15">
      <c r="A16">
        <v>58</v>
      </c>
      <c r="B16" t="s">
        <v>39</v>
      </c>
      <c r="C16">
        <v>6134</v>
      </c>
      <c r="D16">
        <f t="shared" si="0"/>
        <v>6134</v>
      </c>
      <c r="E16">
        <f t="shared" si="1"/>
        <v>736</v>
      </c>
      <c r="F16">
        <f t="shared" si="11"/>
        <v>736</v>
      </c>
      <c r="G16">
        <f t="shared" si="7"/>
        <v>511</v>
      </c>
      <c r="H16">
        <f t="shared" si="8"/>
        <v>511</v>
      </c>
      <c r="I16">
        <f t="shared" si="9"/>
        <v>225</v>
      </c>
      <c r="J16">
        <f t="shared" si="10"/>
        <v>225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6" ht="15">
      <c r="A17">
        <v>60</v>
      </c>
      <c r="B17" t="s">
        <v>40</v>
      </c>
      <c r="C17">
        <v>21650</v>
      </c>
      <c r="D17">
        <f t="shared" si="0"/>
        <v>6500</v>
      </c>
      <c r="E17">
        <f t="shared" si="1"/>
        <v>2598</v>
      </c>
      <c r="F17">
        <f t="shared" si="11"/>
        <v>2598</v>
      </c>
      <c r="G17">
        <f t="shared" si="7"/>
        <v>541</v>
      </c>
      <c r="H17">
        <f t="shared" si="8"/>
        <v>541</v>
      </c>
      <c r="I17">
        <f t="shared" si="9"/>
        <v>239</v>
      </c>
      <c r="J17">
        <f t="shared" si="10"/>
        <v>239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ht="15">
      <c r="A18">
        <v>61</v>
      </c>
      <c r="B18" t="s">
        <v>41</v>
      </c>
      <c r="C18">
        <v>4730</v>
      </c>
      <c r="D18">
        <f t="shared" si="0"/>
        <v>4730</v>
      </c>
      <c r="E18">
        <f t="shared" si="1"/>
        <v>568</v>
      </c>
      <c r="F18">
        <f t="shared" si="11"/>
        <v>568</v>
      </c>
      <c r="G18">
        <f t="shared" si="7"/>
        <v>394</v>
      </c>
      <c r="H18">
        <f t="shared" si="8"/>
        <v>394</v>
      </c>
      <c r="I18">
        <f t="shared" si="9"/>
        <v>174</v>
      </c>
      <c r="J18">
        <f t="shared" si="10"/>
        <v>174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Balaji</dc:creator>
  <cp:keywords/>
  <dc:description/>
  <cp:lastModifiedBy>Balaji</cp:lastModifiedBy>
  <dcterms:created xsi:type="dcterms:W3CDTF">2012-04-07T07:51:04Z</dcterms:created>
  <dcterms:modified xsi:type="dcterms:W3CDTF">2012-04-12T10:57:57Z</dcterms:modified>
  <cp:category/>
  <cp:version/>
  <cp:contentType/>
  <cp:contentStatus/>
</cp:coreProperties>
</file>