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356" windowWidth="9405" windowHeight="4875" tabRatio="905" activeTab="1"/>
  </bookViews>
  <sheets>
    <sheet name="AM AND ABOVE" sheetId="1" r:id="rId1"/>
    <sheet name="GENERAL STRUCTURE" sheetId="2" r:id="rId2"/>
  </sheets>
  <definedNames>
    <definedName name="_xlnm.Print_Area" localSheetId="0">'AM AND ABOVE'!$A$6:$F$32</definedName>
    <definedName name="_xlnm.Print_Area" localSheetId="1">'GENERAL STRUCTURE'!$A$6:$F$30</definedName>
  </definedNames>
  <calcPr fullCalcOnLoad="1"/>
</workbook>
</file>

<file path=xl/sharedStrings.xml><?xml version="1.0" encoding="utf-8"?>
<sst xmlns="http://schemas.openxmlformats.org/spreadsheetml/2006/main" count="85" uniqueCount="42">
  <si>
    <t>S.No.</t>
  </si>
  <si>
    <t>Description</t>
  </si>
  <si>
    <t>Existing</t>
  </si>
  <si>
    <t>salary</t>
  </si>
  <si>
    <t>Increment</t>
  </si>
  <si>
    <t>Revised salary</t>
  </si>
  <si>
    <t>Remarks</t>
  </si>
  <si>
    <t>P.F.</t>
  </si>
  <si>
    <t>Bonus</t>
  </si>
  <si>
    <t>-</t>
  </si>
  <si>
    <t>Name:</t>
  </si>
  <si>
    <t>Design:</t>
  </si>
  <si>
    <t>E.Code:</t>
  </si>
  <si>
    <t>Deptt.:</t>
  </si>
  <si>
    <t>Grade:</t>
  </si>
  <si>
    <t>D.O.J.:</t>
  </si>
  <si>
    <t>D.O. Inc.:</t>
  </si>
  <si>
    <t xml:space="preserve"> </t>
  </si>
  <si>
    <t xml:space="preserve">Grade: </t>
  </si>
  <si>
    <t xml:space="preserve">Design: </t>
  </si>
  <si>
    <t>w.e.f.:</t>
  </si>
  <si>
    <t>Revised</t>
  </si>
  <si>
    <t>(Amt.in Rs.)</t>
  </si>
  <si>
    <t xml:space="preserve">w.e.f. </t>
  </si>
  <si>
    <t>Basic Pay</t>
  </si>
  <si>
    <t>HRA 40% of Basic Pay</t>
  </si>
  <si>
    <t>Conv.Allow 15% of Basic Pay</t>
  </si>
  <si>
    <t>C.E.A 5% of Basic Pay</t>
  </si>
  <si>
    <t>Uniform Maint. Allow</t>
  </si>
  <si>
    <t>SR. MANAGER (HR.)</t>
  </si>
  <si>
    <t>BUSINESS HEAD</t>
  </si>
  <si>
    <t>TOTAL CTC</t>
  </si>
  <si>
    <t>GROSS AMOUNT</t>
  </si>
  <si>
    <t xml:space="preserve">Medical allowance </t>
  </si>
  <si>
    <t xml:space="preserve">L.T.A </t>
  </si>
  <si>
    <t>INPUT HERE TOTAL CTC   =</t>
  </si>
  <si>
    <t>SALARY BREAK UP</t>
  </si>
  <si>
    <t>HRA 45% of Basic Pay</t>
  </si>
  <si>
    <t>FOR ASSISTANT MANAGER AND ABOVE STRUCTURE</t>
  </si>
  <si>
    <t>FOR GENERAL STAFF</t>
  </si>
  <si>
    <t>if % change</t>
  </si>
  <si>
    <t>XYZ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</si>
</sst>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2"/>
      <name val="Arial Black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 quotePrefix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 quotePrefix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8" sqref="D8"/>
    </sheetView>
  </sheetViews>
  <sheetFormatPr defaultColWidth="9.140625" defaultRowHeight="12.75"/>
  <cols>
    <col min="1" max="1" width="10.7109375" style="1" customWidth="1"/>
    <col min="2" max="2" width="26.00390625" style="1" bestFit="1" customWidth="1"/>
    <col min="3" max="3" width="11.57421875" style="1" customWidth="1"/>
    <col min="4" max="4" width="15.140625" style="1" customWidth="1"/>
    <col min="5" max="5" width="14.28125" style="1" customWidth="1"/>
    <col min="6" max="6" width="15.7109375" style="1" customWidth="1"/>
    <col min="7" max="9" width="0" style="1" hidden="1" customWidth="1"/>
    <col min="10" max="16384" width="9.140625" style="1" customWidth="1"/>
  </cols>
  <sheetData>
    <row r="1" spans="1:6" ht="18">
      <c r="A1" s="55" t="s">
        <v>38</v>
      </c>
      <c r="B1" s="55"/>
      <c r="C1" s="55"/>
      <c r="D1" s="55"/>
      <c r="E1" s="55"/>
      <c r="F1" s="55"/>
    </row>
    <row r="2" ht="13.5" thickBot="1"/>
    <row r="3" spans="2:3" ht="23.25" customHeight="1" thickBot="1">
      <c r="B3" s="45" t="s">
        <v>35</v>
      </c>
      <c r="C3" s="47">
        <v>45000</v>
      </c>
    </row>
    <row r="5" ht="13.5" thickBot="1"/>
    <row r="6" spans="1:6" ht="21" customHeight="1" thickBot="1">
      <c r="A6" s="56" t="s">
        <v>41</v>
      </c>
      <c r="B6" s="57"/>
      <c r="C6" s="57"/>
      <c r="D6" s="57"/>
      <c r="E6" s="57"/>
      <c r="F6" s="58"/>
    </row>
    <row r="7" spans="1:6" ht="18" customHeight="1">
      <c r="A7" s="9"/>
      <c r="B7" s="10"/>
      <c r="C7" s="10"/>
      <c r="D7" s="10"/>
      <c r="E7" s="10"/>
      <c r="F7" s="11"/>
    </row>
    <row r="8" spans="1:6" ht="18" customHeight="1">
      <c r="A8" s="12" t="s">
        <v>10</v>
      </c>
      <c r="B8" s="13"/>
      <c r="C8" s="14" t="s">
        <v>14</v>
      </c>
      <c r="D8" s="14"/>
      <c r="E8" s="15" t="s">
        <v>21</v>
      </c>
      <c r="F8" s="11"/>
    </row>
    <row r="9" spans="1:6" ht="18" customHeight="1">
      <c r="A9" s="12" t="s">
        <v>11</v>
      </c>
      <c r="B9" s="10"/>
      <c r="C9" s="14" t="s">
        <v>15</v>
      </c>
      <c r="D9" s="14"/>
      <c r="E9" s="14" t="s">
        <v>18</v>
      </c>
      <c r="F9" s="16" t="s">
        <v>9</v>
      </c>
    </row>
    <row r="10" spans="1:6" ht="18" customHeight="1">
      <c r="A10" s="12" t="s">
        <v>12</v>
      </c>
      <c r="B10" s="14"/>
      <c r="C10" s="14" t="s">
        <v>17</v>
      </c>
      <c r="D10" s="14" t="s">
        <v>17</v>
      </c>
      <c r="E10" s="14" t="s">
        <v>19</v>
      </c>
      <c r="F10" s="16" t="s">
        <v>9</v>
      </c>
    </row>
    <row r="11" spans="1:6" ht="18" customHeight="1" thickBot="1">
      <c r="A11" s="17" t="s">
        <v>13</v>
      </c>
      <c r="B11" s="18"/>
      <c r="C11" s="19" t="s">
        <v>16</v>
      </c>
      <c r="D11" s="18"/>
      <c r="E11" s="19" t="s">
        <v>20</v>
      </c>
      <c r="F11" s="20" t="s">
        <v>9</v>
      </c>
    </row>
    <row r="12" spans="1:6" ht="18" customHeight="1">
      <c r="A12" s="54" t="s">
        <v>36</v>
      </c>
      <c r="B12" s="54"/>
      <c r="C12" s="54"/>
      <c r="D12" s="54"/>
      <c r="E12" s="54"/>
      <c r="F12" s="54"/>
    </row>
    <row r="13" spans="1:6" ht="13.5" thickBot="1">
      <c r="A13" s="2"/>
      <c r="B13" s="2"/>
      <c r="C13" s="2"/>
      <c r="D13" s="2"/>
      <c r="E13" s="2"/>
      <c r="F13" s="2" t="s">
        <v>22</v>
      </c>
    </row>
    <row r="14" spans="1:8" ht="18" customHeight="1">
      <c r="A14" s="30" t="s">
        <v>0</v>
      </c>
      <c r="B14" s="30" t="s">
        <v>1</v>
      </c>
      <c r="C14" s="30" t="s">
        <v>2</v>
      </c>
      <c r="D14" s="30" t="s">
        <v>4</v>
      </c>
      <c r="E14" s="30" t="s">
        <v>5</v>
      </c>
      <c r="F14" s="30" t="s">
        <v>6</v>
      </c>
      <c r="H14" s="8" t="s">
        <v>40</v>
      </c>
    </row>
    <row r="15" spans="1:6" ht="18" customHeight="1" thickBot="1">
      <c r="A15" s="31"/>
      <c r="B15" s="31"/>
      <c r="C15" s="31" t="s">
        <v>3</v>
      </c>
      <c r="D15" s="31" t="s">
        <v>23</v>
      </c>
      <c r="E15" s="31" t="s">
        <v>23</v>
      </c>
      <c r="F15" s="31"/>
    </row>
    <row r="16" spans="1:7" ht="30.75" customHeight="1">
      <c r="A16" s="21">
        <v>1</v>
      </c>
      <c r="B16" s="22" t="s">
        <v>24</v>
      </c>
      <c r="C16" s="23">
        <f>ROUND(SUM(C3-1750)*100/SUM(H17:H25,100),0)</f>
        <v>20894</v>
      </c>
      <c r="D16" s="23"/>
      <c r="E16" s="22"/>
      <c r="F16" s="24"/>
      <c r="G16" s="4"/>
    </row>
    <row r="17" spans="1:8" ht="30.75" customHeight="1">
      <c r="A17" s="25">
        <f>+A16+1</f>
        <v>2</v>
      </c>
      <c r="B17" s="5" t="s">
        <v>37</v>
      </c>
      <c r="C17" s="6">
        <f>ROUND(C16*H17/100,0)</f>
        <v>9402</v>
      </c>
      <c r="D17" s="6"/>
      <c r="E17" s="3"/>
      <c r="F17" s="26"/>
      <c r="H17" s="49">
        <v>45</v>
      </c>
    </row>
    <row r="18" spans="1:8" ht="30.75" customHeight="1">
      <c r="A18" s="25">
        <f>+A17+1</f>
        <v>3</v>
      </c>
      <c r="B18" s="5" t="s">
        <v>26</v>
      </c>
      <c r="C18" s="7">
        <f>ROUND(C16*15/100,0)</f>
        <v>3134</v>
      </c>
      <c r="D18" s="7"/>
      <c r="E18" s="3"/>
      <c r="F18" s="26"/>
      <c r="H18" s="1">
        <v>15</v>
      </c>
    </row>
    <row r="19" spans="1:8" ht="30.75" customHeight="1">
      <c r="A19" s="25">
        <f>+A18+1</f>
        <v>4</v>
      </c>
      <c r="B19" s="5" t="s">
        <v>27</v>
      </c>
      <c r="C19" s="3">
        <f>ROUND(C16*5/100,0)</f>
        <v>1045</v>
      </c>
      <c r="D19" s="3"/>
      <c r="E19" s="3"/>
      <c r="F19" s="26"/>
      <c r="H19" s="1">
        <v>5</v>
      </c>
    </row>
    <row r="20" spans="1:6" ht="30.75" customHeight="1" thickBot="1">
      <c r="A20" s="32">
        <f>+A19+1</f>
        <v>5</v>
      </c>
      <c r="B20" s="33" t="s">
        <v>28</v>
      </c>
      <c r="C20" s="34">
        <v>500</v>
      </c>
      <c r="D20" s="34"/>
      <c r="E20" s="35"/>
      <c r="F20" s="36"/>
    </row>
    <row r="21" spans="1:7" ht="30.75" customHeight="1" thickBot="1">
      <c r="A21" s="37"/>
      <c r="B21" s="38" t="s">
        <v>32</v>
      </c>
      <c r="C21" s="39">
        <f>ROUND(SUM(C16:C20),0)</f>
        <v>34975</v>
      </c>
      <c r="D21" s="39"/>
      <c r="E21" s="39"/>
      <c r="F21" s="40"/>
      <c r="G21" s="4"/>
    </row>
    <row r="22" spans="1:8" ht="30.75" customHeight="1">
      <c r="A22" s="21">
        <v>6</v>
      </c>
      <c r="B22" s="22" t="s">
        <v>7</v>
      </c>
      <c r="C22" s="23">
        <f>ROUND(C16*12/100,0)</f>
        <v>2507</v>
      </c>
      <c r="D22" s="23"/>
      <c r="E22" s="22"/>
      <c r="F22" s="24"/>
      <c r="G22" s="4"/>
      <c r="H22" s="1">
        <v>12</v>
      </c>
    </row>
    <row r="23" spans="1:8" ht="30.75" customHeight="1">
      <c r="A23" s="25">
        <v>7</v>
      </c>
      <c r="B23" s="3" t="s">
        <v>8</v>
      </c>
      <c r="C23" s="3">
        <f>ROUND(C16*20/100,0)</f>
        <v>4179</v>
      </c>
      <c r="D23" s="3"/>
      <c r="E23" s="3"/>
      <c r="F23" s="26"/>
      <c r="G23" s="4"/>
      <c r="H23" s="1">
        <v>20</v>
      </c>
    </row>
    <row r="24" spans="1:7" ht="30.75" customHeight="1">
      <c r="A24" s="25">
        <v>8</v>
      </c>
      <c r="B24" s="3" t="s">
        <v>33</v>
      </c>
      <c r="C24" s="3">
        <v>1250</v>
      </c>
      <c r="D24" s="3"/>
      <c r="E24" s="3"/>
      <c r="F24" s="26"/>
      <c r="G24" s="4"/>
    </row>
    <row r="25" spans="1:8" ht="30.75" customHeight="1" thickBot="1">
      <c r="A25" s="27">
        <v>9</v>
      </c>
      <c r="B25" s="28" t="s">
        <v>34</v>
      </c>
      <c r="C25" s="48">
        <f>+C16*10%</f>
        <v>2089.4</v>
      </c>
      <c r="D25" s="28"/>
      <c r="E25" s="28"/>
      <c r="F25" s="29"/>
      <c r="G25" s="4"/>
      <c r="H25" s="1">
        <v>10</v>
      </c>
    </row>
    <row r="26" spans="1:7" ht="30.75" customHeight="1" thickBot="1">
      <c r="A26" s="41"/>
      <c r="B26" s="42" t="s">
        <v>31</v>
      </c>
      <c r="C26" s="43">
        <f>ROUND(SUM(C21:C25),0)</f>
        <v>45000</v>
      </c>
      <c r="D26" s="43"/>
      <c r="E26" s="43"/>
      <c r="F26" s="44"/>
      <c r="G26" s="4"/>
    </row>
    <row r="27" ht="18" customHeight="1"/>
    <row r="28" spans="1:2" ht="18" customHeight="1">
      <c r="A28" s="8"/>
      <c r="B28" s="8"/>
    </row>
    <row r="29" ht="18" customHeight="1"/>
    <row r="30" ht="18" customHeight="1"/>
    <row r="31" spans="1:6" ht="18" customHeight="1">
      <c r="A31" s="53"/>
      <c r="B31" s="53"/>
      <c r="C31" s="53"/>
      <c r="D31" s="53"/>
      <c r="E31" s="53"/>
      <c r="F31" s="53"/>
    </row>
    <row r="32" spans="1:6" ht="18" customHeight="1">
      <c r="A32" s="53" t="s">
        <v>29</v>
      </c>
      <c r="B32" s="53"/>
      <c r="C32" s="53"/>
      <c r="D32" s="53"/>
      <c r="E32" s="53" t="s">
        <v>30</v>
      </c>
      <c r="F32" s="53"/>
    </row>
    <row r="33" ht="18" customHeight="1"/>
    <row r="34" ht="18" customHeight="1"/>
    <row r="35" ht="18" customHeight="1"/>
    <row r="36" ht="18" customHeight="1"/>
    <row r="37" ht="18" customHeight="1"/>
  </sheetData>
  <sheetProtection password="C6CB" sheet="1" objects="1" scenarios="1"/>
  <protectedRanges>
    <protectedRange sqref="A32:F32" name="Range7"/>
    <protectedRange sqref="C20" name="Range5"/>
    <protectedRange sqref="F9:F11" name="Range4"/>
    <protectedRange sqref="D8:D11" name="Range3"/>
    <protectedRange sqref="B8:B11" name="Range2"/>
    <protectedRange sqref="C3" name="Range1"/>
    <protectedRange sqref="A6" name="Range6"/>
  </protectedRanges>
  <mergeCells count="9">
    <mergeCell ref="A1:F1"/>
    <mergeCell ref="A6:F6"/>
    <mergeCell ref="A31:B31"/>
    <mergeCell ref="C31:D31"/>
    <mergeCell ref="E31:F31"/>
    <mergeCell ref="A32:B32"/>
    <mergeCell ref="C32:D32"/>
    <mergeCell ref="E32:F32"/>
    <mergeCell ref="A12:F12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0.7109375" style="1" customWidth="1"/>
    <col min="2" max="2" width="26.00390625" style="1" bestFit="1" customWidth="1"/>
    <col min="3" max="3" width="11.57421875" style="1" customWidth="1"/>
    <col min="4" max="4" width="15.140625" style="1" customWidth="1"/>
    <col min="5" max="5" width="14.28125" style="1" customWidth="1"/>
    <col min="6" max="6" width="15.7109375" style="1" customWidth="1"/>
    <col min="7" max="9" width="0" style="1" hidden="1" customWidth="1"/>
    <col min="10" max="16384" width="9.140625" style="1" customWidth="1"/>
  </cols>
  <sheetData>
    <row r="1" spans="1:6" ht="18.75" thickBot="1">
      <c r="A1" s="59" t="s">
        <v>39</v>
      </c>
      <c r="B1" s="60"/>
      <c r="C1" s="60"/>
      <c r="D1" s="60"/>
      <c r="E1" s="60"/>
      <c r="F1" s="61"/>
    </row>
    <row r="2" ht="13.5" thickBot="1"/>
    <row r="3" spans="2:3" ht="23.25" customHeight="1" thickBot="1">
      <c r="B3" s="45" t="s">
        <v>35</v>
      </c>
      <c r="C3" s="46">
        <v>9001</v>
      </c>
    </row>
    <row r="5" ht="13.5" thickBot="1"/>
    <row r="6" spans="1:6" ht="21" customHeight="1" thickBot="1">
      <c r="A6" s="56" t="s">
        <v>41</v>
      </c>
      <c r="B6" s="57"/>
      <c r="C6" s="57"/>
      <c r="D6" s="57"/>
      <c r="E6" s="57"/>
      <c r="F6" s="58"/>
    </row>
    <row r="7" spans="1:6" ht="18" customHeight="1">
      <c r="A7" s="9"/>
      <c r="B7" s="10"/>
      <c r="C7" s="10"/>
      <c r="D7" s="10"/>
      <c r="E7" s="10"/>
      <c r="F7" s="11"/>
    </row>
    <row r="8" spans="1:6" ht="18" customHeight="1">
      <c r="A8" s="12" t="s">
        <v>10</v>
      </c>
      <c r="B8" s="50"/>
      <c r="C8" s="14" t="s">
        <v>14</v>
      </c>
      <c r="D8" s="14"/>
      <c r="E8" s="15" t="s">
        <v>21</v>
      </c>
      <c r="F8" s="11"/>
    </row>
    <row r="9" spans="1:6" ht="18" customHeight="1">
      <c r="A9" s="12" t="s">
        <v>11</v>
      </c>
      <c r="B9" s="14"/>
      <c r="C9" s="14" t="s">
        <v>15</v>
      </c>
      <c r="D9" s="52"/>
      <c r="E9" s="14" t="s">
        <v>18</v>
      </c>
      <c r="F9" s="16" t="s">
        <v>9</v>
      </c>
    </row>
    <row r="10" spans="1:6" ht="18" customHeight="1">
      <c r="A10" s="12" t="s">
        <v>12</v>
      </c>
      <c r="B10" s="51"/>
      <c r="C10" s="14" t="s">
        <v>17</v>
      </c>
      <c r="D10" s="14" t="s">
        <v>17</v>
      </c>
      <c r="E10" s="14" t="s">
        <v>19</v>
      </c>
      <c r="F10" s="16" t="s">
        <v>9</v>
      </c>
    </row>
    <row r="11" spans="1:6" ht="18" customHeight="1" thickBot="1">
      <c r="A11" s="17" t="s">
        <v>13</v>
      </c>
      <c r="B11" s="18"/>
      <c r="C11" s="19" t="s">
        <v>16</v>
      </c>
      <c r="D11" s="18"/>
      <c r="E11" s="19" t="s">
        <v>20</v>
      </c>
      <c r="F11" s="20" t="s">
        <v>9</v>
      </c>
    </row>
    <row r="12" spans="1:6" ht="18" customHeight="1">
      <c r="A12" s="54" t="s">
        <v>36</v>
      </c>
      <c r="B12" s="54"/>
      <c r="C12" s="54"/>
      <c r="D12" s="54"/>
      <c r="E12" s="54"/>
      <c r="F12" s="54"/>
    </row>
    <row r="13" spans="1:6" ht="13.5" thickBot="1">
      <c r="A13" s="2"/>
      <c r="B13" s="2"/>
      <c r="C13" s="2"/>
      <c r="D13" s="2"/>
      <c r="E13" s="2"/>
      <c r="F13" s="2" t="s">
        <v>22</v>
      </c>
    </row>
    <row r="14" spans="1:6" ht="18" customHeight="1">
      <c r="A14" s="30" t="s">
        <v>0</v>
      </c>
      <c r="B14" s="30" t="s">
        <v>1</v>
      </c>
      <c r="C14" s="30" t="s">
        <v>2</v>
      </c>
      <c r="D14" s="30" t="s">
        <v>4</v>
      </c>
      <c r="E14" s="30" t="s">
        <v>5</v>
      </c>
      <c r="F14" s="30" t="s">
        <v>6</v>
      </c>
    </row>
    <row r="15" spans="1:6" ht="18" customHeight="1" thickBot="1">
      <c r="A15" s="31"/>
      <c r="B15" s="31"/>
      <c r="C15" s="31" t="s">
        <v>3</v>
      </c>
      <c r="D15" s="31" t="s">
        <v>23</v>
      </c>
      <c r="E15" s="31" t="s">
        <v>23</v>
      </c>
      <c r="F15" s="31"/>
    </row>
    <row r="16" spans="1:7" ht="30.75" customHeight="1">
      <c r="A16" s="21">
        <v>1</v>
      </c>
      <c r="B16" s="22" t="s">
        <v>24</v>
      </c>
      <c r="C16" s="23">
        <f>ROUND(SUM(C3-500)*100/192,0)</f>
        <v>4428</v>
      </c>
      <c r="D16" s="23"/>
      <c r="E16" s="22"/>
      <c r="F16" s="24"/>
      <c r="G16" s="4"/>
    </row>
    <row r="17" spans="1:8" ht="30.75" customHeight="1">
      <c r="A17" s="25">
        <f>+A16+1</f>
        <v>2</v>
      </c>
      <c r="B17" s="5" t="s">
        <v>25</v>
      </c>
      <c r="C17" s="6">
        <f>ROUND(C16*40/100,0)</f>
        <v>1771</v>
      </c>
      <c r="D17" s="6"/>
      <c r="E17" s="3"/>
      <c r="F17" s="26"/>
      <c r="H17" s="1">
        <v>40</v>
      </c>
    </row>
    <row r="18" spans="1:8" ht="30.75" customHeight="1">
      <c r="A18" s="25">
        <f>+A17+1</f>
        <v>3</v>
      </c>
      <c r="B18" s="5" t="s">
        <v>26</v>
      </c>
      <c r="C18" s="7">
        <f>ROUND(C16*15/100,0)</f>
        <v>664</v>
      </c>
      <c r="D18" s="7"/>
      <c r="E18" s="3"/>
      <c r="F18" s="26"/>
      <c r="H18" s="1">
        <v>15</v>
      </c>
    </row>
    <row r="19" spans="1:8" ht="30.75" customHeight="1">
      <c r="A19" s="25">
        <f>+A18+1</f>
        <v>4</v>
      </c>
      <c r="B19" s="5" t="s">
        <v>27</v>
      </c>
      <c r="C19" s="3">
        <f>ROUND(C16*5/100,0)</f>
        <v>221</v>
      </c>
      <c r="D19" s="3"/>
      <c r="E19" s="3"/>
      <c r="F19" s="26"/>
      <c r="H19" s="1">
        <v>5</v>
      </c>
    </row>
    <row r="20" spans="1:6" ht="30.75" customHeight="1" thickBot="1">
      <c r="A20" s="32">
        <f>+A19+1</f>
        <v>5</v>
      </c>
      <c r="B20" s="33" t="s">
        <v>28</v>
      </c>
      <c r="C20" s="34">
        <v>500</v>
      </c>
      <c r="D20" s="34"/>
      <c r="E20" s="35"/>
      <c r="F20" s="36"/>
    </row>
    <row r="21" spans="1:7" ht="30.75" customHeight="1" thickBot="1">
      <c r="A21" s="37"/>
      <c r="B21" s="38" t="s">
        <v>32</v>
      </c>
      <c r="C21" s="39">
        <f>SUM(C16:C20)</f>
        <v>7584</v>
      </c>
      <c r="D21" s="39"/>
      <c r="E21" s="39"/>
      <c r="F21" s="40"/>
      <c r="G21" s="4"/>
    </row>
    <row r="22" spans="1:8" ht="30.75" customHeight="1">
      <c r="A22" s="21">
        <v>6</v>
      </c>
      <c r="B22" s="22" t="s">
        <v>7</v>
      </c>
      <c r="C22" s="23">
        <f>ROUND(C16*12/100,0)</f>
        <v>531</v>
      </c>
      <c r="D22" s="23"/>
      <c r="E22" s="22"/>
      <c r="F22" s="24"/>
      <c r="G22" s="4"/>
      <c r="H22" s="1">
        <v>12</v>
      </c>
    </row>
    <row r="23" spans="1:8" ht="30.75" customHeight="1" thickBot="1">
      <c r="A23" s="27">
        <v>7</v>
      </c>
      <c r="B23" s="28" t="s">
        <v>8</v>
      </c>
      <c r="C23" s="28">
        <f>ROUND(C16*20/100,0)</f>
        <v>886</v>
      </c>
      <c r="D23" s="28"/>
      <c r="E23" s="28"/>
      <c r="F23" s="29"/>
      <c r="G23" s="4"/>
      <c r="H23" s="1">
        <v>20</v>
      </c>
    </row>
    <row r="24" spans="1:7" ht="30.75" customHeight="1" thickBot="1">
      <c r="A24" s="37"/>
      <c r="B24" s="38" t="s">
        <v>31</v>
      </c>
      <c r="C24" s="39">
        <f>SUM(C21:C23)</f>
        <v>9001</v>
      </c>
      <c r="D24" s="39"/>
      <c r="E24" s="39"/>
      <c r="F24" s="40"/>
      <c r="G24" s="4"/>
    </row>
    <row r="25" ht="18" customHeight="1"/>
    <row r="26" spans="1:2" ht="18" customHeight="1">
      <c r="A26" s="8"/>
      <c r="B26" s="8"/>
    </row>
    <row r="27" ht="18" customHeight="1"/>
    <row r="28" ht="18" customHeight="1"/>
    <row r="29" spans="1:6" ht="18" customHeight="1">
      <c r="A29" s="53"/>
      <c r="B29" s="53"/>
      <c r="C29" s="53"/>
      <c r="D29" s="53"/>
      <c r="E29" s="53"/>
      <c r="F29" s="53"/>
    </row>
    <row r="30" spans="1:6" ht="18" customHeight="1">
      <c r="A30" s="53" t="s">
        <v>29</v>
      </c>
      <c r="B30" s="53"/>
      <c r="C30" s="53"/>
      <c r="D30" s="53"/>
      <c r="E30" s="53" t="s">
        <v>30</v>
      </c>
      <c r="F30" s="53"/>
    </row>
    <row r="31" ht="18" customHeight="1"/>
    <row r="32" ht="18" customHeight="1"/>
    <row r="33" ht="18" customHeight="1"/>
    <row r="34" ht="18" customHeight="1"/>
    <row r="35" ht="18" customHeight="1"/>
  </sheetData>
  <sheetProtection password="C6CB" sheet="1" objects="1" scenarios="1"/>
  <protectedRanges>
    <protectedRange sqref="A30:F30" name="Range7"/>
    <protectedRange sqref="C3" name="Range1"/>
    <protectedRange sqref="A6" name="Range2"/>
    <protectedRange sqref="B8:B11" name="Range3"/>
    <protectedRange sqref="D8:D11" name="Range4"/>
    <protectedRange sqref="F9:F11" name="Range5"/>
    <protectedRange sqref="C20" name="Range6"/>
  </protectedRanges>
  <mergeCells count="9">
    <mergeCell ref="A1:F1"/>
    <mergeCell ref="A30:B30"/>
    <mergeCell ref="C30:D30"/>
    <mergeCell ref="E30:F30"/>
    <mergeCell ref="A12:F12"/>
    <mergeCell ref="A6:F6"/>
    <mergeCell ref="A29:B29"/>
    <mergeCell ref="C29:D29"/>
    <mergeCell ref="E29:F29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Vhrd</cp:lastModifiedBy>
  <cp:lastPrinted>2011-08-31T12:07:48Z</cp:lastPrinted>
  <dcterms:created xsi:type="dcterms:W3CDTF">2003-07-19T21:47:35Z</dcterms:created>
  <dcterms:modified xsi:type="dcterms:W3CDTF">2011-10-04T10:03:24Z</dcterms:modified>
  <cp:category/>
  <cp:version/>
  <cp:contentType/>
  <cp:contentStatus/>
</cp:coreProperties>
</file>