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7935" firstSheet="1" activeTab="2"/>
  </bookViews>
  <sheets>
    <sheet name="Protected" sheetId="1" state="veryHidden" r:id="rId1"/>
    <sheet name="Blank" sheetId="2" r:id="rId2"/>
    <sheet name="Attendance" sheetId="3" r:id="rId3"/>
    <sheet name="Attendance Register " sheetId="4" r:id="rId4"/>
    <sheet name="Sheet3" sheetId="5" state="hidden" r:id="rId5"/>
  </sheets>
  <definedNames>
    <definedName name="_xlnm.Print_Area" localSheetId="2">'Attendance'!$A$1:$AM$51</definedName>
    <definedName name="_xlnm.Print_Area" localSheetId="3">'Attendance Register '!$A$1:$AT$386</definedName>
    <definedName name="_xlnm.Print_Titles" localSheetId="3">'Attendance Register '!$1:$7</definedName>
    <definedName name="Users">OFFSET('Protected'!$A$1,1,0,COUNTA('Protected'!$A:$A)-1,1)</definedName>
    <definedName name="Users_List">OFFSET('Protected'!$A$1,1,0,COUNTA('Protected'!$A:$A)-1,2)</definedName>
  </definedNames>
  <calcPr fullCalcOnLoad="1"/>
</workbook>
</file>

<file path=xl/comments3.xml><?xml version="1.0" encoding="utf-8"?>
<comments xmlns="http://schemas.openxmlformats.org/spreadsheetml/2006/main">
  <authors>
    <author>Slvs Shoes</author>
  </authors>
  <commentList>
    <comment ref="AJ3" authorId="0">
      <text>
        <r>
          <rPr>
            <b/>
            <sz val="8"/>
            <rFont val="Tahoma"/>
            <family val="0"/>
          </rPr>
          <t>Slvs Shoes: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SALSLVS</t>
        </r>
      </text>
    </comment>
  </commentList>
</comments>
</file>

<file path=xl/sharedStrings.xml><?xml version="1.0" encoding="utf-8"?>
<sst xmlns="http://schemas.openxmlformats.org/spreadsheetml/2006/main" count="54" uniqueCount="51">
  <si>
    <t>Name</t>
  </si>
  <si>
    <t>Password</t>
  </si>
  <si>
    <t>User 1</t>
  </si>
  <si>
    <t>password</t>
  </si>
  <si>
    <t>User 2</t>
  </si>
  <si>
    <t>User 3</t>
  </si>
  <si>
    <t>You should not see this until a correct password is entered</t>
  </si>
  <si>
    <t>Form No. 25</t>
  </si>
  <si>
    <t>(Prescribed Under Rule 103 of the Madras Factory Rules 1950 &amp; under G.O. No. 2759 of 1959)</t>
  </si>
  <si>
    <t xml:space="preserve">Register of Muster Roll for the Month of </t>
  </si>
  <si>
    <t>Dated:</t>
  </si>
  <si>
    <t>S.No.</t>
  </si>
  <si>
    <t>Employee ID</t>
  </si>
  <si>
    <t>Name of the Worker</t>
  </si>
  <si>
    <t>Father s Name</t>
  </si>
  <si>
    <t>Designation Nature of Work</t>
  </si>
  <si>
    <t>Date of Joining</t>
  </si>
  <si>
    <t>Salary</t>
  </si>
  <si>
    <t>Basic</t>
  </si>
  <si>
    <t>FOR THE PERIOD ENDING DAYS</t>
  </si>
  <si>
    <t>No. of days worked</t>
  </si>
  <si>
    <t>No. of days of leave with wages</t>
  </si>
  <si>
    <t>No. of days absent</t>
  </si>
  <si>
    <t>No. of days counted for wages</t>
  </si>
  <si>
    <t>O.T Hours</t>
  </si>
  <si>
    <t>Date</t>
  </si>
  <si>
    <t>Month</t>
  </si>
  <si>
    <t>Year</t>
  </si>
  <si>
    <t>unprotect</t>
  </si>
  <si>
    <t>TOTAL NO. OF EMPLOYEES</t>
  </si>
  <si>
    <t>ATTENDANCE REGISTER - SRI LAKSHMI VINAYAGAR SHOES</t>
  </si>
  <si>
    <t>Date &amp; Days come Automatically</t>
  </si>
  <si>
    <t>DATES &amp; DAYS</t>
  </si>
  <si>
    <t xml:space="preserve">SL </t>
  </si>
  <si>
    <t>NAME OF EMPLOYEE</t>
  </si>
  <si>
    <t>CATEGORY</t>
  </si>
  <si>
    <t>I-PRESENT</t>
  </si>
  <si>
    <t>X</t>
  </si>
  <si>
    <t>II-ABSENT</t>
  </si>
  <si>
    <t>A</t>
  </si>
  <si>
    <t>III-HALFDAY</t>
  </si>
  <si>
    <t>H</t>
  </si>
  <si>
    <t>PAID HOLIDAY</t>
  </si>
  <si>
    <t>PH</t>
  </si>
  <si>
    <t>TOTAL PRESENTS</t>
  </si>
  <si>
    <t>TOTAL ABSENTS</t>
  </si>
  <si>
    <t>TOTAL PAID HOLIDAY</t>
  </si>
  <si>
    <t>TOTAL DAYS FOR WAGES</t>
  </si>
  <si>
    <t>JOSHUA</t>
  </si>
  <si>
    <t>TOTAL EMPLOYEES</t>
  </si>
  <si>
    <t>Joshua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</si>
</sst>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  <numFmt numFmtId="165" formatCode="dddd"/>
    <numFmt numFmtId="166" formatCode="dd"/>
    <numFmt numFmtId="167" formatCode="000"/>
    <numFmt numFmtId="168" formatCode="mmmm\ yyyy"/>
    <numFmt numFmtId="169" formatCode="ddd"/>
    <numFmt numFmtId="170" formatCode="[$-409]dddd\,\ mmmm\ dd\,\ yyyy"/>
    <numFmt numFmtId="171" formatCode="mmmm/yyyy"/>
  </numFmts>
  <fonts count="7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20"/>
      <name val="Agency FB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7.5"/>
      <name val="Trebuchet MS"/>
      <family val="2"/>
    </font>
    <font>
      <sz val="11"/>
      <name val="Trebuchet MS"/>
      <family val="2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8"/>
      <name val="Arial Black"/>
      <family val="2"/>
    </font>
    <font>
      <b/>
      <u val="single"/>
      <sz val="26"/>
      <color indexed="8"/>
      <name val="Arial Black"/>
      <family val="2"/>
    </font>
    <font>
      <b/>
      <sz val="11"/>
      <color indexed="10"/>
      <name val="Courier New"/>
      <family val="3"/>
    </font>
    <font>
      <b/>
      <sz val="18"/>
      <color indexed="8"/>
      <name val="Calibri"/>
      <family val="2"/>
    </font>
    <font>
      <b/>
      <sz val="12"/>
      <color indexed="8"/>
      <name val="Courier New"/>
      <family val="3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ourier New"/>
      <family val="3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6"/>
      <color theme="1"/>
      <name val="Arial Black"/>
      <family val="2"/>
    </font>
    <font>
      <b/>
      <u val="single"/>
      <sz val="26"/>
      <color theme="1"/>
      <name val="Arial Black"/>
      <family val="2"/>
    </font>
    <font>
      <b/>
      <sz val="11"/>
      <color rgb="FFFF0000"/>
      <name val="Courier New"/>
      <family val="3"/>
    </font>
    <font>
      <b/>
      <sz val="8"/>
      <name val="Arial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4" tint="0.8000100255012512"/>
        </stop>
        <stop position="1">
          <color theme="8" tint="0.8000100255012512"/>
        </stop>
      </gradientFill>
    </fill>
    <fill>
      <gradientFill degree="90">
        <stop position="0">
          <color theme="4" tint="0.8000100255012512"/>
        </stop>
        <stop position="1">
          <color theme="8" tint="0.8000100255012512"/>
        </stop>
      </gradientFill>
    </fill>
    <fill>
      <gradientFill degree="90">
        <stop position="0">
          <color theme="4" tint="0.8000100255012512"/>
        </stop>
        <stop position="1">
          <color theme="8" tint="0.8000100255012512"/>
        </stop>
      </gradientFill>
    </fill>
    <fill>
      <gradientFill degree="90">
        <stop position="0">
          <color theme="4" tint="0.8000100255012512"/>
        </stop>
        <stop position="1">
          <color theme="8" tint="0.8000100255012512"/>
        </stop>
      </gradientFill>
    </fill>
    <fill>
      <gradientFill degree="90">
        <stop position="0">
          <color theme="4" tint="0.8000100255012512"/>
        </stop>
        <stop position="1">
          <color theme="8" tint="0.8000100255012512"/>
        </stop>
      </gradientFill>
    </fill>
    <fill>
      <gradientFill degree="90">
        <stop position="0">
          <color theme="4" tint="0.8000100255012512"/>
        </stop>
        <stop position="1">
          <color theme="8" tint="0.8000100255012512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8" tint="0.8000100255012512"/>
        </stop>
        <stop position="1">
          <color theme="6" tint="0.8000100255012512"/>
        </stop>
      </gradientFill>
    </fill>
    <fill>
      <gradientFill degree="90">
        <stop position="0">
          <color theme="8" tint="0.8000100255012512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1">
          <color theme="8" tint="0.8000100255012512"/>
        </stop>
      </gradientFill>
    </fill>
    <fill>
      <gradientFill degree="90">
        <stop position="0">
          <color theme="6" tint="0.8000100255012512"/>
        </stop>
        <stop position="1">
          <color theme="8" tint="0.8000100255012512"/>
        </stop>
      </gradientFill>
    </fill>
    <fill>
      <gradientFill degree="90">
        <stop position="0">
          <color theme="8" tint="0.8000100255012512"/>
        </stop>
        <stop position="1">
          <color theme="6" tint="0.8000100255012512"/>
        </stop>
      </gradientFill>
    </fill>
    <fill>
      <gradientFill degree="90">
        <stop position="0">
          <color theme="8" tint="0.8000100255012512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1">
          <color theme="8" tint="0.8000100255012512"/>
        </stop>
      </gradientFill>
    </fill>
    <fill>
      <gradientFill degree="90">
        <stop position="0">
          <color theme="8" tint="0.8000100255012512"/>
        </stop>
        <stop position="1">
          <color theme="6" tint="0.8000100255012512"/>
        </stop>
      </gradientFill>
    </fill>
    <fill>
      <gradientFill degree="90">
        <stop position="0">
          <color theme="8" tint="0.8000100255012512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1">
          <color theme="8" tint="0.8000100255012512"/>
        </stop>
      </gradientFill>
    </fill>
    <fill>
      <gradientFill degree="90">
        <stop position="0">
          <color theme="6" tint="0.8000100255012512"/>
        </stop>
        <stop position="1">
          <color theme="8" tint="0.8000100255012512"/>
        </stop>
      </gradientFill>
    </fill>
    <fill>
      <gradientFill degree="90">
        <stop position="0">
          <color theme="6" tint="0.8000100255012512"/>
        </stop>
        <stop position="1">
          <color theme="8" tint="0.8000100255012512"/>
        </stop>
      </gradientFill>
    </fill>
    <fill>
      <gradientFill degree="90">
        <stop position="0">
          <color theme="8" tint="0.8000100255012512"/>
        </stop>
        <stop position="1">
          <color theme="6" tint="0.8000100255012512"/>
        </stop>
      </gradientFill>
    </fill>
    <fill>
      <gradientFill degree="90">
        <stop position="0">
          <color theme="8" tint="0.8000100255012512"/>
        </stop>
        <stop position="1">
          <color theme="6" tint="0.8000100255012512"/>
        </stop>
      </gradientFill>
    </fill>
    <fill>
      <gradientFill degree="90">
        <stop position="0">
          <color theme="2" tint="-0.09802000224590302"/>
        </stop>
        <stop position="1">
          <color theme="6" tint="0.5999900102615356"/>
        </stop>
      </gradientFill>
    </fill>
    <fill>
      <gradientFill degree="90">
        <stop position="0">
          <color theme="2" tint="-0.09802000224590302"/>
        </stop>
        <stop position="1">
          <color theme="6" tint="0.5999900102615356"/>
        </stop>
      </gradientFill>
    </fill>
    <fill>
      <gradientFill degree="90">
        <stop position="0">
          <color theme="2" tint="-0.09802000224590302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6" tint="0.8000100255012512"/>
        </stop>
        <stop position="1">
          <color theme="2" tint="-0.09802000224590302"/>
        </stop>
      </gradientFill>
    </fill>
    <fill>
      <gradientFill degree="90">
        <stop position="0">
          <color theme="6" tint="0.8000100255012512"/>
        </stop>
        <stop position="1">
          <color theme="2" tint="-0.09802000224590302"/>
        </stop>
      </gradientFill>
    </fill>
    <fill>
      <gradientFill degree="90">
        <stop position="0">
          <color theme="6" tint="0.8000100255012512"/>
        </stop>
        <stop position="1">
          <color theme="2" tint="-0.09802000224590302"/>
        </stop>
      </gradientFill>
    </fill>
    <fill>
      <gradientFill degree="90">
        <stop position="0">
          <color theme="6" tint="0.8000100255012512"/>
        </stop>
        <stop position="1">
          <color theme="2" tint="-0.09802000224590302"/>
        </stop>
      </gradientFill>
    </fill>
    <fill>
      <gradientFill degree="90">
        <stop position="0">
          <color theme="6" tint="0.8000100255012512"/>
        </stop>
        <stop position="1">
          <color theme="2" tint="-0.09802000224590302"/>
        </stop>
      </gradientFill>
    </fill>
    <fill>
      <gradientFill degree="90">
        <stop position="0">
          <color theme="6" tint="0.8000100255012512"/>
        </stop>
        <stop position="1">
          <color theme="2" tint="-0.09802000224590302"/>
        </stop>
      </gradientFill>
    </fill>
    <fill>
      <gradientFill degree="90">
        <stop position="0">
          <color theme="6" tint="0.8000100255012512"/>
        </stop>
        <stop position="1">
          <color theme="2" tint="-0.09802000224590302"/>
        </stop>
      </gradientFill>
    </fill>
    <fill>
      <gradientFill degree="90">
        <stop position="0">
          <color theme="6" tint="0.8000100255012512"/>
        </stop>
        <stop position="1">
          <color theme="2" tint="-0.09802000224590302"/>
        </stop>
      </gradientFill>
    </fill>
    <fill>
      <gradientFill degree="90">
        <stop position="0">
          <color theme="6" tint="0.8000100255012512"/>
        </stop>
        <stop position="1">
          <color theme="2" tint="-0.09802000224590302"/>
        </stop>
      </gradientFill>
    </fill>
    <fill>
      <gradientFill degree="90">
        <stop position="0">
          <color theme="6" tint="0.8000100255012512"/>
        </stop>
        <stop position="1">
          <color theme="2" tint="-0.09802000224590302"/>
        </stop>
      </gradientFill>
    </fill>
    <fill>
      <gradientFill degree="90">
        <stop position="0">
          <color theme="6" tint="0.8000100255012512"/>
        </stop>
        <stop position="1">
          <color theme="8" tint="0.8000100255012512"/>
        </stop>
      </gradientFill>
    </fill>
    <fill>
      <gradientFill degree="90">
        <stop position="0">
          <color theme="6" tint="0.8000100255012512"/>
        </stop>
        <stop position="1">
          <color theme="8" tint="0.8000100255012512"/>
        </stop>
      </gradientFill>
    </fill>
    <fill>
      <gradientFill degree="90">
        <stop position="0">
          <color theme="6" tint="0.8000100255012512"/>
        </stop>
        <stop position="1">
          <color theme="8" tint="0.8000100255012512"/>
        </stop>
      </gradientFill>
    </fill>
    <fill>
      <gradientFill degree="90">
        <stop position="0">
          <color theme="6" tint="0.8000100255012512"/>
        </stop>
        <stop position="1">
          <color theme="8" tint="0.8000100255012512"/>
        </stop>
      </gradient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62" fillId="33" borderId="0" xfId="55" applyFont="1" applyFill="1">
      <alignment/>
      <protection/>
    </xf>
    <xf numFmtId="0" fontId="60" fillId="0" borderId="10" xfId="55" applyFont="1" applyBorder="1" applyAlignment="1">
      <alignment horizontal="left" vertical="center" wrapText="1"/>
      <protection/>
    </xf>
    <xf numFmtId="0" fontId="60" fillId="0" borderId="0" xfId="55" applyFont="1" applyBorder="1" applyAlignment="1">
      <alignment horizontal="center" vertical="center" wrapText="1"/>
      <protection/>
    </xf>
    <xf numFmtId="165" fontId="63" fillId="0" borderId="11" xfId="55" applyNumberFormat="1" applyFont="1" applyBorder="1" applyAlignment="1" applyProtection="1">
      <alignment vertical="center" textRotation="90"/>
      <protection hidden="1"/>
    </xf>
    <xf numFmtId="165" fontId="63" fillId="0" borderId="12" xfId="55" applyNumberFormat="1" applyFont="1" applyBorder="1" applyAlignment="1" applyProtection="1">
      <alignment vertical="center" textRotation="90"/>
      <protection hidden="1"/>
    </xf>
    <xf numFmtId="0" fontId="62" fillId="33" borderId="0" xfId="55" applyFont="1" applyFill="1" applyAlignment="1">
      <alignment vertical="center" textRotation="90"/>
      <protection/>
    </xf>
    <xf numFmtId="0" fontId="62" fillId="33" borderId="0" xfId="55" applyFont="1" applyFill="1" applyAlignment="1">
      <alignment vertical="center"/>
      <protection/>
    </xf>
    <xf numFmtId="0" fontId="60" fillId="0" borderId="13" xfId="55" applyFont="1" applyBorder="1" applyAlignment="1">
      <alignment horizontal="center" vertical="center"/>
      <protection/>
    </xf>
    <xf numFmtId="0" fontId="60" fillId="0" borderId="14" xfId="55" applyFont="1" applyBorder="1" applyAlignment="1">
      <alignment horizontal="center" vertical="center"/>
      <protection/>
    </xf>
    <xf numFmtId="166" fontId="60" fillId="0" borderId="14" xfId="55" applyNumberFormat="1" applyFont="1" applyBorder="1" applyAlignment="1" applyProtection="1">
      <alignment horizontal="center" vertical="center"/>
      <protection hidden="1"/>
    </xf>
    <xf numFmtId="166" fontId="45" fillId="33" borderId="0" xfId="55" applyNumberFormat="1" applyFont="1" applyFill="1" applyAlignment="1">
      <alignment vertical="center"/>
      <protection/>
    </xf>
    <xf numFmtId="166" fontId="45" fillId="33" borderId="0" xfId="55" applyNumberFormat="1" applyFont="1" applyFill="1" applyAlignment="1">
      <alignment vertical="center" textRotation="90"/>
      <protection/>
    </xf>
    <xf numFmtId="0" fontId="2" fillId="0" borderId="15" xfId="55" applyFont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2" fontId="64" fillId="0" borderId="10" xfId="55" applyNumberFormat="1" applyFont="1" applyFill="1" applyBorder="1" applyAlignment="1">
      <alignment horizontal="center" vertical="center"/>
      <protection/>
    </xf>
    <xf numFmtId="2" fontId="64" fillId="0" borderId="16" xfId="55" applyNumberFormat="1" applyFont="1" applyFill="1" applyBorder="1" applyAlignment="1">
      <alignment horizontal="center" vertical="center"/>
      <protection/>
    </xf>
    <xf numFmtId="0" fontId="62" fillId="33" borderId="0" xfId="55" applyFont="1" applyFill="1" applyAlignment="1">
      <alignment horizontal="center"/>
      <protection/>
    </xf>
    <xf numFmtId="0" fontId="62" fillId="33" borderId="0" xfId="55" applyFont="1" applyFill="1" applyAlignment="1">
      <alignment horizontal="left"/>
      <protection/>
    </xf>
    <xf numFmtId="0" fontId="5" fillId="0" borderId="0" xfId="0" applyFont="1" applyAlignment="1">
      <alignment/>
    </xf>
    <xf numFmtId="0" fontId="6" fillId="34" borderId="17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left" vertical="center"/>
    </xf>
    <xf numFmtId="168" fontId="7" fillId="38" borderId="12" xfId="0" applyNumberFormat="1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168" fontId="8" fillId="40" borderId="0" xfId="0" applyNumberFormat="1" applyFont="1" applyFill="1" applyBorder="1" applyAlignment="1">
      <alignment horizontal="left" vertical="center"/>
    </xf>
    <xf numFmtId="168" fontId="7" fillId="41" borderId="0" xfId="0" applyNumberFormat="1" applyFont="1" applyFill="1" applyBorder="1" applyAlignment="1">
      <alignment horizontal="center" vertical="center"/>
    </xf>
    <xf numFmtId="168" fontId="7" fillId="42" borderId="18" xfId="0" applyNumberFormat="1" applyFont="1" applyFill="1" applyBorder="1" applyAlignment="1">
      <alignment horizontal="center" vertical="center"/>
    </xf>
    <xf numFmtId="166" fontId="10" fillId="43" borderId="19" xfId="0" applyNumberFormat="1" applyFont="1" applyFill="1" applyBorder="1" applyAlignment="1">
      <alignment horizontal="center"/>
    </xf>
    <xf numFmtId="166" fontId="10" fillId="44" borderId="20" xfId="0" applyNumberFormat="1" applyFont="1" applyFill="1" applyBorder="1" applyAlignment="1">
      <alignment horizontal="center"/>
    </xf>
    <xf numFmtId="166" fontId="10" fillId="45" borderId="2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69" fontId="10" fillId="46" borderId="22" xfId="0" applyNumberFormat="1" applyFont="1" applyFill="1" applyBorder="1" applyAlignment="1">
      <alignment horizontal="center"/>
    </xf>
    <xf numFmtId="169" fontId="10" fillId="47" borderId="23" xfId="0" applyNumberFormat="1" applyFont="1" applyFill="1" applyBorder="1" applyAlignment="1">
      <alignment horizontal="center"/>
    </xf>
    <xf numFmtId="169" fontId="10" fillId="48" borderId="24" xfId="0" applyNumberFormat="1" applyFont="1" applyFill="1" applyBorder="1" applyAlignment="1">
      <alignment horizontal="center"/>
    </xf>
    <xf numFmtId="0" fontId="9" fillId="49" borderId="25" xfId="0" applyFont="1" applyFill="1" applyBorder="1" applyAlignment="1">
      <alignment horizontal="center" vertical="center" wrapText="1"/>
    </xf>
    <xf numFmtId="0" fontId="9" fillId="49" borderId="25" xfId="0" applyFont="1" applyFill="1" applyBorder="1" applyAlignment="1">
      <alignment horizontal="center" vertical="center"/>
    </xf>
    <xf numFmtId="0" fontId="6" fillId="50" borderId="26" xfId="0" applyFont="1" applyFill="1" applyBorder="1" applyAlignment="1">
      <alignment horizontal="center" vertical="center"/>
    </xf>
    <xf numFmtId="0" fontId="11" fillId="49" borderId="27" xfId="0" applyFont="1" applyFill="1" applyBorder="1" applyAlignment="1">
      <alignment horizontal="center" vertical="center"/>
    </xf>
    <xf numFmtId="0" fontId="11" fillId="49" borderId="28" xfId="0" applyFont="1" applyFill="1" applyBorder="1" applyAlignment="1">
      <alignment horizontal="center" vertical="center"/>
    </xf>
    <xf numFmtId="0" fontId="12" fillId="51" borderId="29" xfId="0" applyFont="1" applyFill="1" applyBorder="1" applyAlignment="1">
      <alignment horizontal="center" vertical="center" wrapText="1"/>
    </xf>
    <xf numFmtId="0" fontId="12" fillId="52" borderId="25" xfId="0" applyFont="1" applyFill="1" applyBorder="1" applyAlignment="1">
      <alignment horizontal="center" vertical="center" wrapText="1"/>
    </xf>
    <xf numFmtId="0" fontId="13" fillId="53" borderId="30" xfId="0" applyFont="1" applyFill="1" applyBorder="1" applyAlignment="1">
      <alignment horizontal="center" vertical="center" wrapText="1"/>
    </xf>
    <xf numFmtId="0" fontId="13" fillId="54" borderId="31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6" fillId="55" borderId="33" xfId="0" applyFont="1" applyFill="1" applyBorder="1" applyAlignment="1">
      <alignment horizontal="center"/>
    </xf>
    <xf numFmtId="0" fontId="6" fillId="56" borderId="30" xfId="0" applyFont="1" applyFill="1" applyBorder="1" applyAlignment="1">
      <alignment horizontal="center"/>
    </xf>
    <xf numFmtId="0" fontId="13" fillId="57" borderId="34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6" fillId="58" borderId="37" xfId="0" applyFont="1" applyFill="1" applyBorder="1" applyAlignment="1">
      <alignment horizontal="center"/>
    </xf>
    <xf numFmtId="0" fontId="6" fillId="59" borderId="34" xfId="0" applyFont="1" applyFill="1" applyBorder="1" applyAlignment="1">
      <alignment horizontal="center"/>
    </xf>
    <xf numFmtId="0" fontId="13" fillId="60" borderId="31" xfId="0" applyFont="1" applyFill="1" applyBorder="1" applyAlignment="1">
      <alignment horizontal="center" vertical="center"/>
    </xf>
    <xf numFmtId="0" fontId="13" fillId="61" borderId="38" xfId="0" applyFont="1" applyFill="1" applyBorder="1" applyAlignment="1">
      <alignment horizontal="center" vertical="center" wrapText="1"/>
    </xf>
    <xf numFmtId="0" fontId="13" fillId="62" borderId="39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6" fillId="63" borderId="41" xfId="0" applyFont="1" applyFill="1" applyBorder="1" applyAlignment="1">
      <alignment horizontal="center"/>
    </xf>
    <xf numFmtId="0" fontId="6" fillId="64" borderId="38" xfId="0" applyFont="1" applyFill="1" applyBorder="1" applyAlignment="1">
      <alignment horizontal="center"/>
    </xf>
    <xf numFmtId="0" fontId="4" fillId="65" borderId="29" xfId="0" applyFont="1" applyFill="1" applyBorder="1" applyAlignment="1">
      <alignment horizontal="center" vertical="center"/>
    </xf>
    <xf numFmtId="0" fontId="4" fillId="66" borderId="42" xfId="0" applyFont="1" applyFill="1" applyBorder="1" applyAlignment="1">
      <alignment horizontal="center" vertical="center"/>
    </xf>
    <xf numFmtId="0" fontId="4" fillId="67" borderId="43" xfId="0" applyFont="1" applyFill="1" applyBorder="1" applyAlignment="1">
      <alignment horizontal="center" vertical="center"/>
    </xf>
    <xf numFmtId="168" fontId="7" fillId="68" borderId="12" xfId="0" applyNumberFormat="1" applyFont="1" applyFill="1" applyBorder="1" applyAlignment="1">
      <alignment horizontal="center" vertical="center"/>
    </xf>
    <xf numFmtId="0" fontId="9" fillId="69" borderId="44" xfId="0" applyFont="1" applyFill="1" applyBorder="1" applyAlignment="1">
      <alignment horizontal="center" vertical="center" wrapText="1"/>
    </xf>
    <xf numFmtId="0" fontId="9" fillId="70" borderId="27" xfId="0" applyFont="1" applyFill="1" applyBorder="1" applyAlignment="1">
      <alignment horizontal="center" vertical="center" wrapText="1"/>
    </xf>
    <xf numFmtId="0" fontId="9" fillId="71" borderId="17" xfId="0" applyFont="1" applyFill="1" applyBorder="1" applyAlignment="1">
      <alignment horizontal="center" vertical="center" wrapText="1"/>
    </xf>
    <xf numFmtId="0" fontId="9" fillId="72" borderId="12" xfId="0" applyFont="1" applyFill="1" applyBorder="1" applyAlignment="1">
      <alignment horizontal="center" vertical="center" wrapText="1"/>
    </xf>
    <xf numFmtId="0" fontId="9" fillId="73" borderId="27" xfId="0" applyFont="1" applyFill="1" applyBorder="1" applyAlignment="1">
      <alignment horizontal="left" vertical="center" wrapText="1"/>
    </xf>
    <xf numFmtId="0" fontId="9" fillId="74" borderId="28" xfId="0" applyFont="1" applyFill="1" applyBorder="1" applyAlignment="1">
      <alignment horizontal="left" vertical="center" wrapText="1"/>
    </xf>
    <xf numFmtId="0" fontId="9" fillId="75" borderId="12" xfId="0" applyFont="1" applyFill="1" applyBorder="1" applyAlignment="1">
      <alignment horizontal="left" vertical="center" wrapText="1"/>
    </xf>
    <xf numFmtId="0" fontId="9" fillId="76" borderId="45" xfId="0" applyFont="1" applyFill="1" applyBorder="1" applyAlignment="1">
      <alignment horizontal="left" vertical="center" wrapText="1"/>
    </xf>
    <xf numFmtId="0" fontId="9" fillId="77" borderId="28" xfId="0" applyFont="1" applyFill="1" applyBorder="1" applyAlignment="1">
      <alignment horizontal="center" vertical="center" wrapText="1"/>
    </xf>
    <xf numFmtId="0" fontId="9" fillId="78" borderId="45" xfId="0" applyFont="1" applyFill="1" applyBorder="1" applyAlignment="1">
      <alignment horizontal="center" vertical="center" wrapText="1"/>
    </xf>
    <xf numFmtId="0" fontId="9" fillId="49" borderId="46" xfId="0" applyFont="1" applyFill="1" applyBorder="1" applyAlignment="1">
      <alignment horizontal="center" vertical="center" wrapText="1"/>
    </xf>
    <xf numFmtId="0" fontId="9" fillId="49" borderId="47" xfId="0" applyFont="1" applyFill="1" applyBorder="1" applyAlignment="1">
      <alignment horizontal="center" vertical="center" wrapText="1"/>
    </xf>
    <xf numFmtId="0" fontId="9" fillId="49" borderId="44" xfId="0" applyFont="1" applyFill="1" applyBorder="1" applyAlignment="1">
      <alignment horizontal="center" vertical="center"/>
    </xf>
    <xf numFmtId="0" fontId="9" fillId="49" borderId="27" xfId="0" applyFont="1" applyFill="1" applyBorder="1" applyAlignment="1">
      <alignment horizontal="center" vertical="center"/>
    </xf>
    <xf numFmtId="0" fontId="13" fillId="79" borderId="48" xfId="0" applyFont="1" applyFill="1" applyBorder="1" applyAlignment="1" applyProtection="1">
      <alignment vertical="center" wrapText="1"/>
      <protection/>
    </xf>
    <xf numFmtId="0" fontId="13" fillId="80" borderId="49" xfId="0" applyFont="1" applyFill="1" applyBorder="1" applyAlignment="1" applyProtection="1">
      <alignment vertical="center" wrapText="1"/>
      <protection/>
    </xf>
    <xf numFmtId="0" fontId="13" fillId="81" borderId="31" xfId="0" applyFont="1" applyFill="1" applyBorder="1" applyAlignment="1" applyProtection="1">
      <alignment vertical="center" wrapText="1"/>
      <protection/>
    </xf>
    <xf numFmtId="0" fontId="13" fillId="82" borderId="50" xfId="0" applyFont="1" applyFill="1" applyBorder="1" applyAlignment="1" applyProtection="1">
      <alignment vertical="center" wrapText="1"/>
      <protection/>
    </xf>
    <xf numFmtId="0" fontId="6" fillId="4" borderId="51" xfId="0" applyFont="1" applyFill="1" applyBorder="1" applyAlignment="1">
      <alignment horizontal="left" vertical="center" wrapText="1"/>
    </xf>
    <xf numFmtId="0" fontId="6" fillId="4" borderId="47" xfId="0" applyFont="1" applyFill="1" applyBorder="1" applyAlignment="1">
      <alignment horizontal="left" vertical="center" wrapText="1"/>
    </xf>
    <xf numFmtId="1" fontId="7" fillId="7" borderId="29" xfId="0" applyNumberFormat="1" applyFont="1" applyFill="1" applyBorder="1" applyAlignment="1">
      <alignment horizontal="center" vertical="center"/>
    </xf>
    <xf numFmtId="1" fontId="7" fillId="7" borderId="43" xfId="0" applyNumberFormat="1" applyFont="1" applyFill="1" applyBorder="1" applyAlignment="1">
      <alignment horizontal="center" vertical="center"/>
    </xf>
    <xf numFmtId="0" fontId="11" fillId="49" borderId="17" xfId="0" applyFont="1" applyFill="1" applyBorder="1" applyAlignment="1">
      <alignment horizontal="center"/>
    </xf>
    <xf numFmtId="0" fontId="11" fillId="49" borderId="12" xfId="0" applyFont="1" applyFill="1" applyBorder="1" applyAlignment="1">
      <alignment horizontal="center"/>
    </xf>
    <xf numFmtId="0" fontId="11" fillId="49" borderId="42" xfId="0" applyFont="1" applyFill="1" applyBorder="1" applyAlignment="1">
      <alignment horizontal="center"/>
    </xf>
    <xf numFmtId="0" fontId="11" fillId="49" borderId="45" xfId="0" applyFont="1" applyFill="1" applyBorder="1" applyAlignment="1">
      <alignment horizontal="center"/>
    </xf>
    <xf numFmtId="0" fontId="65" fillId="0" borderId="52" xfId="55" applyFont="1" applyBorder="1" applyAlignment="1" applyProtection="1">
      <alignment horizontal="center" vertical="center"/>
      <protection hidden="1" locked="0"/>
    </xf>
    <xf numFmtId="0" fontId="65" fillId="0" borderId="13" xfId="55" applyFont="1" applyBorder="1" applyAlignment="1" applyProtection="1">
      <alignment horizontal="center" vertical="center"/>
      <protection hidden="1" locked="0"/>
    </xf>
    <xf numFmtId="0" fontId="65" fillId="0" borderId="52" xfId="55" applyFont="1" applyBorder="1" applyAlignment="1" applyProtection="1">
      <alignment horizontal="center" vertical="center"/>
      <protection hidden="1"/>
    </xf>
    <xf numFmtId="0" fontId="65" fillId="0" borderId="13" xfId="55" applyFont="1" applyBorder="1" applyAlignment="1" applyProtection="1">
      <alignment horizontal="center" vertical="center"/>
      <protection hidden="1"/>
    </xf>
    <xf numFmtId="0" fontId="66" fillId="0" borderId="10" xfId="55" applyFont="1" applyFill="1" applyBorder="1" applyAlignment="1">
      <alignment horizontal="left" vertical="center"/>
      <protection/>
    </xf>
    <xf numFmtId="0" fontId="66" fillId="0" borderId="39" xfId="55" applyFont="1" applyFill="1" applyBorder="1" applyAlignment="1">
      <alignment horizontal="left" vertical="center"/>
      <protection/>
    </xf>
    <xf numFmtId="0" fontId="66" fillId="0" borderId="53" xfId="55" applyFont="1" applyFill="1" applyBorder="1" applyAlignment="1">
      <alignment horizontal="left" vertical="center"/>
      <protection/>
    </xf>
    <xf numFmtId="0" fontId="66" fillId="0" borderId="16" xfId="55" applyFont="1" applyFill="1" applyBorder="1" applyAlignment="1">
      <alignment horizontal="left" vertical="center"/>
      <protection/>
    </xf>
    <xf numFmtId="0" fontId="66" fillId="0" borderId="54" xfId="55" applyFont="1" applyFill="1" applyBorder="1" applyAlignment="1">
      <alignment horizontal="left" vertical="center"/>
      <protection/>
    </xf>
    <xf numFmtId="0" fontId="66" fillId="0" borderId="55" xfId="55" applyFont="1" applyFill="1" applyBorder="1" applyAlignment="1">
      <alignment horizontal="left" vertical="center"/>
      <protection/>
    </xf>
    <xf numFmtId="0" fontId="66" fillId="0" borderId="52" xfId="55" applyFont="1" applyFill="1" applyBorder="1" applyAlignment="1">
      <alignment horizontal="center" vertical="center"/>
      <protection/>
    </xf>
    <xf numFmtId="0" fontId="66" fillId="0" borderId="13" xfId="55" applyFont="1" applyFill="1" applyBorder="1" applyAlignment="1">
      <alignment horizontal="center" vertical="center"/>
      <protection/>
    </xf>
    <xf numFmtId="0" fontId="64" fillId="0" borderId="52" xfId="55" applyFont="1" applyFill="1" applyBorder="1" applyAlignment="1">
      <alignment horizontal="center" vertical="center"/>
      <protection/>
    </xf>
    <xf numFmtId="0" fontId="64" fillId="0" borderId="13" xfId="55" applyFont="1" applyFill="1" applyBorder="1" applyAlignment="1">
      <alignment horizontal="center" vertical="center"/>
      <protection/>
    </xf>
    <xf numFmtId="2" fontId="64" fillId="0" borderId="10" xfId="55" applyNumberFormat="1" applyFont="1" applyFill="1" applyBorder="1" applyAlignment="1">
      <alignment horizontal="center" vertical="center"/>
      <protection/>
    </xf>
    <xf numFmtId="2" fontId="64" fillId="0" borderId="39" xfId="55" applyNumberFormat="1" applyFont="1" applyFill="1" applyBorder="1" applyAlignment="1">
      <alignment horizontal="center" vertical="center"/>
      <protection/>
    </xf>
    <xf numFmtId="2" fontId="64" fillId="0" borderId="53" xfId="55" applyNumberFormat="1" applyFont="1" applyFill="1" applyBorder="1" applyAlignment="1">
      <alignment horizontal="center" vertical="center"/>
      <protection/>
    </xf>
    <xf numFmtId="2" fontId="64" fillId="0" borderId="16" xfId="55" applyNumberFormat="1" applyFont="1" applyFill="1" applyBorder="1" applyAlignment="1">
      <alignment horizontal="center" vertical="center"/>
      <protection/>
    </xf>
    <xf numFmtId="2" fontId="64" fillId="0" borderId="54" xfId="55" applyNumberFormat="1" applyFont="1" applyFill="1" applyBorder="1" applyAlignment="1">
      <alignment horizontal="center" vertical="center"/>
      <protection/>
    </xf>
    <xf numFmtId="2" fontId="64" fillId="0" borderId="55" xfId="55" applyNumberFormat="1" applyFont="1" applyFill="1" applyBorder="1" applyAlignment="1">
      <alignment horizontal="center" vertical="center"/>
      <protection/>
    </xf>
    <xf numFmtId="2" fontId="64" fillId="0" borderId="52" xfId="55" applyNumberFormat="1" applyFont="1" applyFill="1" applyBorder="1" applyAlignment="1">
      <alignment horizontal="center" vertical="center"/>
      <protection/>
    </xf>
    <xf numFmtId="2" fontId="64" fillId="0" borderId="13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53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55" xfId="55" applyFont="1" applyFill="1" applyBorder="1" applyAlignment="1">
      <alignment horizontal="center" vertical="center"/>
      <protection/>
    </xf>
    <xf numFmtId="2" fontId="64" fillId="0" borderId="52" xfId="55" applyNumberFormat="1" applyFont="1" applyFill="1" applyBorder="1" applyAlignment="1">
      <alignment horizontal="right" vertical="center"/>
      <protection/>
    </xf>
    <xf numFmtId="2" fontId="64" fillId="0" borderId="13" xfId="55" applyNumberFormat="1" applyFont="1" applyFill="1" applyBorder="1" applyAlignment="1">
      <alignment horizontal="right" vertical="center"/>
      <protection/>
    </xf>
    <xf numFmtId="167" fontId="64" fillId="0" borderId="52" xfId="55" applyNumberFormat="1" applyFont="1" applyFill="1" applyBorder="1" applyAlignment="1">
      <alignment horizontal="center" vertical="center"/>
      <protection/>
    </xf>
    <xf numFmtId="167" fontId="64" fillId="0" borderId="13" xfId="55" applyNumberFormat="1" applyFont="1" applyFill="1" applyBorder="1" applyAlignment="1">
      <alignment horizontal="center" vertical="center"/>
      <protection/>
    </xf>
    <xf numFmtId="0" fontId="64" fillId="0" borderId="52" xfId="55" applyFont="1" applyFill="1" applyBorder="1" applyAlignment="1">
      <alignment horizontal="left" vertical="center"/>
      <protection/>
    </xf>
    <xf numFmtId="0" fontId="64" fillId="0" borderId="13" xfId="55" applyFont="1" applyFill="1" applyBorder="1" applyAlignment="1">
      <alignment horizontal="left" vertical="center"/>
      <protection/>
    </xf>
    <xf numFmtId="0" fontId="45" fillId="0" borderId="39" xfId="55" applyBorder="1">
      <alignment/>
      <protection/>
    </xf>
    <xf numFmtId="0" fontId="45" fillId="0" borderId="53" xfId="55" applyBorder="1">
      <alignment/>
      <protection/>
    </xf>
    <xf numFmtId="0" fontId="45" fillId="0" borderId="16" xfId="55" applyBorder="1">
      <alignment/>
      <protection/>
    </xf>
    <xf numFmtId="0" fontId="45" fillId="0" borderId="54" xfId="55" applyBorder="1">
      <alignment/>
      <protection/>
    </xf>
    <xf numFmtId="0" fontId="45" fillId="0" borderId="55" xfId="55" applyBorder="1">
      <alignment/>
      <protection/>
    </xf>
    <xf numFmtId="0" fontId="60" fillId="0" borderId="56" xfId="55" applyFont="1" applyBorder="1" applyAlignment="1">
      <alignment horizontal="center" vertical="center" textRotation="90" wrapText="1"/>
      <protection/>
    </xf>
    <xf numFmtId="0" fontId="60" fillId="0" borderId="14" xfId="55" applyFont="1" applyBorder="1" applyAlignment="1">
      <alignment horizontal="center" vertical="center" textRotation="90" wrapText="1"/>
      <protection/>
    </xf>
    <xf numFmtId="0" fontId="60" fillId="0" borderId="56" xfId="55" applyFont="1" applyBorder="1" applyAlignment="1">
      <alignment horizontal="center" vertical="center" textRotation="90"/>
      <protection/>
    </xf>
    <xf numFmtId="0" fontId="60" fillId="0" borderId="14" xfId="55" applyFont="1" applyBorder="1" applyAlignment="1">
      <alignment horizontal="center" vertical="center" textRotation="90"/>
      <protection/>
    </xf>
    <xf numFmtId="0" fontId="60" fillId="0" borderId="16" xfId="55" applyFont="1" applyBorder="1" applyAlignment="1">
      <alignment horizontal="center" vertical="center"/>
      <protection/>
    </xf>
    <xf numFmtId="0" fontId="60" fillId="0" borderId="54" xfId="55" applyFont="1" applyBorder="1" applyAlignment="1">
      <alignment horizontal="center" vertical="center"/>
      <protection/>
    </xf>
    <xf numFmtId="0" fontId="60" fillId="0" borderId="55" xfId="55" applyFont="1" applyBorder="1" applyAlignment="1">
      <alignment horizontal="center" vertical="center"/>
      <protection/>
    </xf>
    <xf numFmtId="14" fontId="64" fillId="0" borderId="10" xfId="55" applyNumberFormat="1" applyFont="1" applyFill="1" applyBorder="1" applyAlignment="1">
      <alignment horizontal="center" vertical="center"/>
      <protection/>
    </xf>
    <xf numFmtId="14" fontId="64" fillId="0" borderId="39" xfId="55" applyNumberFormat="1" applyFont="1" applyFill="1" applyBorder="1" applyAlignment="1">
      <alignment horizontal="center" vertical="center"/>
      <protection/>
    </xf>
    <xf numFmtId="14" fontId="64" fillId="0" borderId="53" xfId="55" applyNumberFormat="1" applyFont="1" applyFill="1" applyBorder="1" applyAlignment="1">
      <alignment horizontal="center" vertical="center"/>
      <protection/>
    </xf>
    <xf numFmtId="14" fontId="64" fillId="0" borderId="16" xfId="55" applyNumberFormat="1" applyFont="1" applyFill="1" applyBorder="1" applyAlignment="1">
      <alignment horizontal="center" vertical="center"/>
      <protection/>
    </xf>
    <xf numFmtId="14" fontId="64" fillId="0" borderId="54" xfId="55" applyNumberFormat="1" applyFont="1" applyFill="1" applyBorder="1" applyAlignment="1">
      <alignment horizontal="center" vertical="center"/>
      <protection/>
    </xf>
    <xf numFmtId="14" fontId="64" fillId="0" borderId="55" xfId="55" applyNumberFormat="1" applyFont="1" applyFill="1" applyBorder="1" applyAlignment="1">
      <alignment horizontal="center" vertical="center"/>
      <protection/>
    </xf>
    <xf numFmtId="0" fontId="67" fillId="0" borderId="57" xfId="55" applyFont="1" applyBorder="1" applyAlignment="1">
      <alignment horizontal="center"/>
      <protection/>
    </xf>
    <xf numFmtId="0" fontId="67" fillId="0" borderId="58" xfId="55" applyFont="1" applyBorder="1" applyAlignment="1">
      <alignment horizontal="center"/>
      <protection/>
    </xf>
    <xf numFmtId="0" fontId="67" fillId="0" borderId="59" xfId="55" applyFont="1" applyBorder="1" applyAlignment="1">
      <alignment horizontal="center"/>
      <protection/>
    </xf>
    <xf numFmtId="0" fontId="67" fillId="0" borderId="60" xfId="55" applyFont="1" applyBorder="1" applyAlignment="1">
      <alignment horizontal="center"/>
      <protection/>
    </xf>
    <xf numFmtId="0" fontId="67" fillId="0" borderId="0" xfId="55" applyFont="1" applyBorder="1" applyAlignment="1">
      <alignment horizontal="center"/>
      <protection/>
    </xf>
    <xf numFmtId="0" fontId="67" fillId="0" borderId="61" xfId="55" applyFont="1" applyBorder="1" applyAlignment="1">
      <alignment horizontal="center"/>
      <protection/>
    </xf>
    <xf numFmtId="0" fontId="60" fillId="0" borderId="13" xfId="55" applyFont="1" applyBorder="1" applyAlignment="1">
      <alignment horizontal="center" vertical="center" textRotation="90"/>
      <protection/>
    </xf>
    <xf numFmtId="0" fontId="60" fillId="0" borderId="15" xfId="55" applyFont="1" applyBorder="1" applyAlignment="1">
      <alignment horizontal="center" vertical="center" textRotation="90"/>
      <protection/>
    </xf>
    <xf numFmtId="0" fontId="60" fillId="0" borderId="52" xfId="55" applyFont="1" applyBorder="1" applyAlignment="1">
      <alignment horizontal="center" vertical="center" textRotation="90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0" fillId="0" borderId="60" xfId="55" applyFont="1" applyBorder="1" applyAlignment="1">
      <alignment horizontal="center" vertical="center" wrapText="1"/>
      <protection/>
    </xf>
    <xf numFmtId="0" fontId="60" fillId="0" borderId="13" xfId="55" applyFont="1" applyBorder="1" applyAlignment="1">
      <alignment horizontal="center"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0" fillId="0" borderId="15" xfId="55" applyFont="1" applyBorder="1" applyAlignment="1">
      <alignment horizontal="center" vertical="center"/>
      <protection/>
    </xf>
    <xf numFmtId="0" fontId="68" fillId="0" borderId="0" xfId="55" applyFont="1" applyAlignment="1">
      <alignment horizontal="center"/>
      <protection/>
    </xf>
    <xf numFmtId="0" fontId="69" fillId="0" borderId="0" xfId="55" applyFont="1" applyAlignment="1">
      <alignment horizontal="center"/>
      <protection/>
    </xf>
    <xf numFmtId="0" fontId="70" fillId="0" borderId="0" xfId="55" applyFont="1" applyAlignment="1">
      <alignment horizontal="right"/>
      <protection/>
    </xf>
    <xf numFmtId="164" fontId="71" fillId="0" borderId="0" xfId="55" applyNumberFormat="1" applyFont="1" applyBorder="1" applyAlignment="1">
      <alignment horizontal="left"/>
      <protection/>
    </xf>
    <xf numFmtId="0" fontId="62" fillId="0" borderId="62" xfId="55" applyFont="1" applyBorder="1" applyAlignment="1">
      <alignment horizontal="right"/>
      <protection/>
    </xf>
    <xf numFmtId="22" fontId="72" fillId="0" borderId="62" xfId="55" applyNumberFormat="1" applyFont="1" applyBorder="1" applyAlignment="1">
      <alignment horizontal="right"/>
      <protection/>
    </xf>
    <xf numFmtId="0" fontId="72" fillId="0" borderId="62" xfId="55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ont>
        <b/>
        <i val="0"/>
        <color rgb="FFFF0000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FF00"/>
      </font>
      <fill>
        <patternFill>
          <bgColor rgb="FF00B0F0"/>
        </patternFill>
      </fill>
    </dxf>
    <dxf>
      <font>
        <b/>
        <i val="0"/>
        <color rgb="FFC00000"/>
      </font>
      <fill>
        <patternFill>
          <fgColor indexed="64"/>
          <bgColor indexed="1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7030A0"/>
      </font>
      <fill>
        <patternFill>
          <fgColor indexed="64"/>
          <bgColor indexed="9"/>
        </patternFill>
      </fill>
    </dxf>
    <dxf>
      <font>
        <b/>
        <i val="0"/>
        <name val="Cambria"/>
        <color rgb="FF00B050"/>
      </font>
      <fill>
        <patternFill>
          <fgColor indexed="64"/>
          <bgColor indexed="9"/>
        </patternFill>
      </fill>
    </dxf>
    <dxf>
      <font>
        <b/>
        <i val="0"/>
        <name val="Cambria"/>
        <color rgb="FF0070C0"/>
      </font>
      <fill>
        <patternFill>
          <fgColor indexed="64"/>
          <bgColor indexed="9"/>
        </patternFill>
      </fill>
    </dxf>
    <dxf>
      <font>
        <b/>
        <i val="0"/>
        <color rgb="FFFF0000"/>
      </font>
      <fill>
        <patternFill>
          <fgColor indexed="64"/>
          <bgColor indexed="9"/>
        </patternFill>
      </fill>
    </dxf>
    <dxf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7030A0"/>
      </font>
      <fill>
        <patternFill>
          <fgColor indexed="64"/>
          <bgColor indexed="9"/>
        </patternFill>
      </fill>
    </dxf>
    <dxf>
      <font>
        <b/>
        <i val="0"/>
        <name val="Cambria"/>
        <color rgb="FF00B050"/>
      </font>
      <fill>
        <patternFill>
          <fgColor indexed="64"/>
          <bgColor indexed="9"/>
        </patternFill>
      </fill>
    </dxf>
    <dxf>
      <font>
        <b/>
        <i val="0"/>
        <name val="Cambria"/>
        <color rgb="FF0070C0"/>
      </font>
      <fill>
        <patternFill>
          <fgColor indexed="64"/>
          <bgColor indexed="9"/>
        </patternFill>
      </fill>
    </dxf>
    <dxf>
      <font>
        <b/>
        <i val="0"/>
        <color rgb="FFFF0000"/>
      </font>
      <fill>
        <patternFill>
          <fgColor indexed="64"/>
          <bgColor indexed="9"/>
        </patternFill>
      </fill>
    </dxf>
    <dxf>
      <fill>
        <patternFill>
          <fgColor indexed="64"/>
          <bgColor indexed="26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fgColor indexed="64"/>
          <bgColor indexed="26"/>
        </patternFill>
      </fill>
    </dxf>
    <dxf>
      <font>
        <b/>
        <i val="0"/>
        <color rgb="FF7030A0"/>
      </font>
      <fill>
        <patternFill>
          <fgColor indexed="64"/>
          <bgColor indexed="9"/>
        </patternFill>
      </fill>
    </dxf>
    <dxf>
      <font>
        <b/>
        <i val="0"/>
        <name val="Cambria"/>
        <color rgb="FF00B050"/>
      </font>
      <fill>
        <patternFill>
          <fgColor indexed="64"/>
          <bgColor indexed="9"/>
        </patternFill>
      </fill>
    </dxf>
    <dxf>
      <font>
        <b/>
        <i val="0"/>
        <name val="Cambria"/>
        <color rgb="FF0070C0"/>
      </font>
      <fill>
        <patternFill>
          <fgColor indexed="64"/>
          <bgColor indexed="9"/>
        </patternFill>
      </fill>
    </dxf>
    <dxf>
      <font>
        <b/>
        <i val="0"/>
        <color rgb="FFFF0000"/>
      </font>
      <fill>
        <patternFill>
          <fgColor indexed="64"/>
          <bgColor indexed="9"/>
        </patternFill>
      </fill>
    </dxf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theme="6" tint="0.8000100255012512"/>
          </stop>
        </gradientFill>
      </fill>
      <border/>
    </dxf>
    <dxf>
      <font>
        <b/>
        <i val="0"/>
        <color rgb="FF0070C0"/>
      </font>
      <fill>
        <gradientFill degree="90">
          <stop position="0">
            <color theme="0"/>
          </stop>
          <stop position="1">
            <color theme="2" tint="-0.09802000224590302"/>
          </stop>
        </gradientFill>
      </fill>
      <border/>
    </dxf>
    <dxf>
      <font>
        <b/>
        <i val="0"/>
        <color rgb="FF00B050"/>
      </font>
      <fill>
        <gradientFill degree="90">
          <stop position="0">
            <color theme="0"/>
          </stop>
          <stop position="1">
            <color theme="9" tint="0.8000100255012512"/>
          </stop>
        </gradientFill>
      </fill>
      <border/>
    </dxf>
    <dxf>
      <font>
        <b/>
        <i val="0"/>
        <color rgb="FF7030A0"/>
      </font>
      <fill>
        <gradientFill degree="90">
          <stop position="0">
            <color theme="0"/>
          </stop>
          <stop position="1">
            <color theme="8" tint="0.8000100255012512"/>
          </stop>
        </gradientFill>
      </fill>
      <border/>
    </dxf>
    <dxf>
      <font>
        <b/>
        <i val="0"/>
        <color rgb="FFC00000"/>
      </font>
      <fill>
        <gradientFill degree="90">
          <stop position="0">
            <color theme="2"/>
          </stop>
          <stop position="1">
            <color theme="9" tint="0.8000100255012512"/>
          </stop>
        </gradientFill>
      </fill>
      <border/>
    </dxf>
    <dxf>
      <font>
        <b/>
        <i val="0"/>
        <color rgb="FFC00000"/>
      </font>
      <fill>
        <gradientFill type="path" left="0.5" right="0.5" top="0.5" bottom="0.5">
          <stop position="0">
            <color rgb="FFFFFF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theme="0"/>
      </font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00B0F0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</xdr:row>
      <xdr:rowOff>114300</xdr:rowOff>
    </xdr:from>
    <xdr:to>
      <xdr:col>3</xdr:col>
      <xdr:colOff>714375</xdr:colOff>
      <xdr:row>3</xdr:row>
      <xdr:rowOff>66675</xdr:rowOff>
    </xdr:to>
    <xdr:sp>
      <xdr:nvSpPr>
        <xdr:cNvPr id="1" name="Right Arrow 1"/>
        <xdr:cNvSpPr>
          <a:spLocks/>
        </xdr:cNvSpPr>
      </xdr:nvSpPr>
      <xdr:spPr>
        <a:xfrm>
          <a:off x="2819400" y="819150"/>
          <a:ext cx="171450" cy="133350"/>
        </a:xfrm>
        <a:prstGeom prst="rightArrow">
          <a:avLst>
            <a:gd name="adj" fmla="val 111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4"/>
  <sheetViews>
    <sheetView zoomScalePageLayoutView="0" workbookViewId="0" topLeftCell="A1">
      <selection activeCell="B5" sqref="B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3</v>
      </c>
    </row>
    <row r="4" spans="1:2" ht="12.75">
      <c r="A4" t="s">
        <v>5</v>
      </c>
      <c r="B4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K10" sqref="K10"/>
    </sheetView>
  </sheetViews>
  <sheetFormatPr defaultColWidth="9.140625" defaultRowHeight="12.75"/>
  <sheetData>
    <row r="1" ht="12.75">
      <c r="A1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51"/>
  <sheetViews>
    <sheetView tabSelected="1" defaultGridColor="0" view="pageBreakPreview" zoomScale="70" zoomScaleSheetLayoutView="70" zoomScalePageLayoutView="0" colorId="55" workbookViewId="0" topLeftCell="A1">
      <selection activeCell="AH7" sqref="AH7"/>
    </sheetView>
  </sheetViews>
  <sheetFormatPr defaultColWidth="9.140625" defaultRowHeight="12.75"/>
  <cols>
    <col min="1" max="1" width="5.140625" style="20" customWidth="1"/>
    <col min="2" max="2" width="19.00390625" style="20" customWidth="1"/>
    <col min="3" max="3" width="10.00390625" style="20" customWidth="1"/>
    <col min="4" max="4" width="20.57421875" style="20" customWidth="1"/>
    <col min="5" max="35" width="6.00390625" style="20" customWidth="1"/>
    <col min="36" max="39" width="10.7109375" style="20" customWidth="1"/>
    <col min="40" max="16384" width="9.140625" style="20" customWidth="1"/>
  </cols>
  <sheetData>
    <row r="1" spans="1:39" ht="30.75" customHeight="1" thickBot="1">
      <c r="A1" s="65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7"/>
    </row>
    <row r="2" spans="1:39" ht="24.75" customHeight="1" thickBot="1">
      <c r="A2" s="21"/>
      <c r="B2" s="22"/>
      <c r="C2" s="22"/>
      <c r="D2" s="22"/>
      <c r="E2" s="23"/>
      <c r="F2" s="23"/>
      <c r="G2" s="23"/>
      <c r="H2" s="23"/>
      <c r="I2" s="23"/>
      <c r="J2" s="24"/>
      <c r="K2" s="23"/>
      <c r="L2" s="23"/>
      <c r="M2" s="23"/>
      <c r="N2" s="23"/>
      <c r="O2" s="23"/>
      <c r="P2" s="23"/>
      <c r="Q2" s="23"/>
      <c r="R2" s="23"/>
      <c r="S2" s="23"/>
      <c r="T2" s="23" t="s">
        <v>31</v>
      </c>
      <c r="U2" s="23"/>
      <c r="V2" s="23"/>
      <c r="W2" s="25"/>
      <c r="X2" s="23"/>
      <c r="Y2" s="23"/>
      <c r="Z2" s="23"/>
      <c r="AA2" s="26"/>
      <c r="AB2" s="26"/>
      <c r="AC2" s="26"/>
      <c r="AD2" s="26"/>
      <c r="AE2" s="26"/>
      <c r="AF2" s="68">
        <v>40118</v>
      </c>
      <c r="AG2" s="68"/>
      <c r="AH2" s="68"/>
      <c r="AI2" s="68"/>
      <c r="AJ2" s="68"/>
      <c r="AK2" s="27"/>
      <c r="AL2" s="28"/>
      <c r="AM2" s="29"/>
    </row>
    <row r="3" spans="1:39" s="33" customFormat="1" ht="14.25" customHeight="1">
      <c r="A3" s="69"/>
      <c r="B3" s="70"/>
      <c r="C3" s="73" t="s">
        <v>32</v>
      </c>
      <c r="D3" s="74"/>
      <c r="E3" s="30">
        <f>AF2</f>
        <v>40118</v>
      </c>
      <c r="F3" s="31">
        <f>E3+1</f>
        <v>40119</v>
      </c>
      <c r="G3" s="31">
        <f aca="true" t="shared" si="0" ref="G3:V4">F3+1</f>
        <v>40120</v>
      </c>
      <c r="H3" s="31">
        <f t="shared" si="0"/>
        <v>40121</v>
      </c>
      <c r="I3" s="31">
        <f t="shared" si="0"/>
        <v>40122</v>
      </c>
      <c r="J3" s="31">
        <f t="shared" si="0"/>
        <v>40123</v>
      </c>
      <c r="K3" s="31">
        <f t="shared" si="0"/>
        <v>40124</v>
      </c>
      <c r="L3" s="31">
        <f t="shared" si="0"/>
        <v>40125</v>
      </c>
      <c r="M3" s="31">
        <f t="shared" si="0"/>
        <v>40126</v>
      </c>
      <c r="N3" s="31">
        <f t="shared" si="0"/>
        <v>40127</v>
      </c>
      <c r="O3" s="31">
        <f t="shared" si="0"/>
        <v>40128</v>
      </c>
      <c r="P3" s="31">
        <f t="shared" si="0"/>
        <v>40129</v>
      </c>
      <c r="Q3" s="31">
        <f t="shared" si="0"/>
        <v>40130</v>
      </c>
      <c r="R3" s="31">
        <f t="shared" si="0"/>
        <v>40131</v>
      </c>
      <c r="S3" s="31">
        <f t="shared" si="0"/>
        <v>40132</v>
      </c>
      <c r="T3" s="31">
        <f t="shared" si="0"/>
        <v>40133</v>
      </c>
      <c r="U3" s="31">
        <f t="shared" si="0"/>
        <v>40134</v>
      </c>
      <c r="V3" s="31">
        <f t="shared" si="0"/>
        <v>40135</v>
      </c>
      <c r="W3" s="31">
        <f aca="true" t="shared" si="1" ref="W3:AI4">V3+1</f>
        <v>40136</v>
      </c>
      <c r="X3" s="31">
        <f t="shared" si="1"/>
        <v>40137</v>
      </c>
      <c r="Y3" s="31">
        <f t="shared" si="1"/>
        <v>40138</v>
      </c>
      <c r="Z3" s="31">
        <f t="shared" si="1"/>
        <v>40139</v>
      </c>
      <c r="AA3" s="31">
        <f t="shared" si="1"/>
        <v>40140</v>
      </c>
      <c r="AB3" s="31">
        <f t="shared" si="1"/>
        <v>40141</v>
      </c>
      <c r="AC3" s="31">
        <f t="shared" si="1"/>
        <v>40142</v>
      </c>
      <c r="AD3" s="31">
        <f t="shared" si="1"/>
        <v>40143</v>
      </c>
      <c r="AE3" s="31">
        <f t="shared" si="1"/>
        <v>40144</v>
      </c>
      <c r="AF3" s="31">
        <f t="shared" si="1"/>
        <v>40145</v>
      </c>
      <c r="AG3" s="31">
        <f t="shared" si="1"/>
        <v>40146</v>
      </c>
      <c r="AH3" s="31">
        <f t="shared" si="1"/>
        <v>40147</v>
      </c>
      <c r="AI3" s="32">
        <f t="shared" si="1"/>
        <v>40148</v>
      </c>
      <c r="AJ3" s="69"/>
      <c r="AK3" s="70"/>
      <c r="AL3" s="70"/>
      <c r="AM3" s="77"/>
    </row>
    <row r="4" spans="1:39" s="33" customFormat="1" ht="14.25" customHeight="1" thickBot="1">
      <c r="A4" s="71"/>
      <c r="B4" s="72"/>
      <c r="C4" s="75"/>
      <c r="D4" s="76"/>
      <c r="E4" s="34">
        <f>AF2</f>
        <v>40118</v>
      </c>
      <c r="F4" s="35">
        <f>E4+1</f>
        <v>40119</v>
      </c>
      <c r="G4" s="35">
        <f t="shared" si="0"/>
        <v>40120</v>
      </c>
      <c r="H4" s="35">
        <f t="shared" si="0"/>
        <v>40121</v>
      </c>
      <c r="I4" s="35">
        <f t="shared" si="0"/>
        <v>40122</v>
      </c>
      <c r="J4" s="35">
        <f t="shared" si="0"/>
        <v>40123</v>
      </c>
      <c r="K4" s="35">
        <f t="shared" si="0"/>
        <v>40124</v>
      </c>
      <c r="L4" s="35">
        <f t="shared" si="0"/>
        <v>40125</v>
      </c>
      <c r="M4" s="35">
        <f t="shared" si="0"/>
        <v>40126</v>
      </c>
      <c r="N4" s="35">
        <f t="shared" si="0"/>
        <v>40127</v>
      </c>
      <c r="O4" s="35">
        <f t="shared" si="0"/>
        <v>40128</v>
      </c>
      <c r="P4" s="35">
        <f t="shared" si="0"/>
        <v>40129</v>
      </c>
      <c r="Q4" s="35">
        <f t="shared" si="0"/>
        <v>40130</v>
      </c>
      <c r="R4" s="35">
        <f t="shared" si="0"/>
        <v>40131</v>
      </c>
      <c r="S4" s="35">
        <f t="shared" si="0"/>
        <v>40132</v>
      </c>
      <c r="T4" s="35">
        <f t="shared" si="0"/>
        <v>40133</v>
      </c>
      <c r="U4" s="35">
        <f t="shared" si="0"/>
        <v>40134</v>
      </c>
      <c r="V4" s="35">
        <f t="shared" si="0"/>
        <v>40135</v>
      </c>
      <c r="W4" s="35">
        <f t="shared" si="1"/>
        <v>40136</v>
      </c>
      <c r="X4" s="35">
        <f t="shared" si="1"/>
        <v>40137</v>
      </c>
      <c r="Y4" s="35">
        <f t="shared" si="1"/>
        <v>40138</v>
      </c>
      <c r="Z4" s="35">
        <f t="shared" si="1"/>
        <v>40139</v>
      </c>
      <c r="AA4" s="35">
        <f t="shared" si="1"/>
        <v>40140</v>
      </c>
      <c r="AB4" s="35">
        <f t="shared" si="1"/>
        <v>40141</v>
      </c>
      <c r="AC4" s="35">
        <f t="shared" si="1"/>
        <v>40142</v>
      </c>
      <c r="AD4" s="35">
        <f t="shared" si="1"/>
        <v>40143</v>
      </c>
      <c r="AE4" s="35">
        <f t="shared" si="1"/>
        <v>40144</v>
      </c>
      <c r="AF4" s="35">
        <f t="shared" si="1"/>
        <v>40145</v>
      </c>
      <c r="AG4" s="35">
        <f t="shared" si="1"/>
        <v>40146</v>
      </c>
      <c r="AH4" s="35">
        <f t="shared" si="1"/>
        <v>40147</v>
      </c>
      <c r="AI4" s="36">
        <f t="shared" si="1"/>
        <v>40148</v>
      </c>
      <c r="AJ4" s="71"/>
      <c r="AK4" s="72"/>
      <c r="AL4" s="72"/>
      <c r="AM4" s="78"/>
    </row>
    <row r="5" spans="1:39" s="33" customFormat="1" ht="30" customHeight="1" thickBot="1">
      <c r="A5" s="37" t="s">
        <v>33</v>
      </c>
      <c r="B5" s="79" t="s">
        <v>34</v>
      </c>
      <c r="C5" s="80"/>
      <c r="D5" s="38" t="s">
        <v>35</v>
      </c>
      <c r="E5" s="81" t="s">
        <v>36</v>
      </c>
      <c r="F5" s="82"/>
      <c r="G5" s="82"/>
      <c r="H5" s="82"/>
      <c r="I5" s="39" t="s">
        <v>37</v>
      </c>
      <c r="J5" s="81" t="s">
        <v>38</v>
      </c>
      <c r="K5" s="82"/>
      <c r="L5" s="82"/>
      <c r="M5" s="82"/>
      <c r="N5" s="39" t="s">
        <v>39</v>
      </c>
      <c r="O5" s="81" t="s">
        <v>40</v>
      </c>
      <c r="P5" s="82"/>
      <c r="Q5" s="82"/>
      <c r="R5" s="82"/>
      <c r="S5" s="39" t="s">
        <v>41</v>
      </c>
      <c r="T5" s="82" t="s">
        <v>42</v>
      </c>
      <c r="U5" s="82"/>
      <c r="V5" s="82"/>
      <c r="W5" s="82"/>
      <c r="X5" s="39" t="s">
        <v>43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1"/>
      <c r="AJ5" s="42" t="s">
        <v>44</v>
      </c>
      <c r="AK5" s="43" t="s">
        <v>45</v>
      </c>
      <c r="AL5" s="42" t="s">
        <v>46</v>
      </c>
      <c r="AM5" s="43" t="s">
        <v>47</v>
      </c>
    </row>
    <row r="6" spans="1:39" s="33" customFormat="1" ht="22.5" customHeight="1">
      <c r="A6" s="44">
        <v>1</v>
      </c>
      <c r="B6" s="83" t="s">
        <v>48</v>
      </c>
      <c r="C6" s="84"/>
      <c r="D6" s="45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  <c r="AJ6" s="49">
        <f>COUNTIF(E6:AI6,I5)+COUNTIF(E6:AI6,S5)*0.5</f>
        <v>0</v>
      </c>
      <c r="AK6" s="49">
        <f>COUNTIF(E6:AI6,N5)+COUNTIF(E6:AI6,S5)*0.5</f>
        <v>0</v>
      </c>
      <c r="AL6" s="49">
        <f>COUNTIF(E6:AI6,X5)</f>
        <v>0</v>
      </c>
      <c r="AM6" s="50">
        <f>SUM(AJ6+AL6)</f>
        <v>0</v>
      </c>
    </row>
    <row r="7" spans="1:39" s="33" customFormat="1" ht="22.5" customHeight="1">
      <c r="A7" s="51">
        <v>2</v>
      </c>
      <c r="B7" s="85" t="s">
        <v>48</v>
      </c>
      <c r="C7" s="86"/>
      <c r="D7" s="45"/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4"/>
      <c r="AJ7" s="55">
        <f>COUNTIF(E7:AI7,"X")+COUNTIF(E7:AI7,"H")*0.5</f>
        <v>0</v>
      </c>
      <c r="AK7" s="56">
        <f>COUNTIF(E7:AI7,"A")+COUNTIF(E7:AI7,"H")*0.5</f>
        <v>0</v>
      </c>
      <c r="AL7" s="55">
        <f>COUNTIF(E7:AI7,"PH")</f>
        <v>0</v>
      </c>
      <c r="AM7" s="56">
        <f>SUM(AJ7+AL7)</f>
        <v>0</v>
      </c>
    </row>
    <row r="8" spans="1:39" s="33" customFormat="1" ht="22.5" customHeight="1">
      <c r="A8" s="51">
        <v>3</v>
      </c>
      <c r="B8" s="85"/>
      <c r="C8" s="86"/>
      <c r="D8" s="45"/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4"/>
      <c r="AJ8" s="55">
        <f aca="true" t="shared" si="2" ref="AJ8:AJ50">COUNTIF(E8:AI8,"X")+COUNTIF(E8:AI8,"H")*0.5</f>
        <v>0</v>
      </c>
      <c r="AK8" s="56">
        <f aca="true" t="shared" si="3" ref="AK8:AK50">COUNTIF(E8:AI8,"A")+COUNTIF(E8:AI8,"H")*0.5</f>
        <v>0</v>
      </c>
      <c r="AL8" s="55">
        <f aca="true" t="shared" si="4" ref="AL8:AL50">COUNTIF(E8:AI8,"PH")</f>
        <v>0</v>
      </c>
      <c r="AM8" s="56">
        <f>SUM(AJ8+AL8)</f>
        <v>0</v>
      </c>
    </row>
    <row r="9" spans="1:39" s="33" customFormat="1" ht="22.5" customHeight="1">
      <c r="A9" s="51">
        <v>4</v>
      </c>
      <c r="B9" s="85"/>
      <c r="C9" s="86"/>
      <c r="D9" s="45"/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4"/>
      <c r="AJ9" s="55">
        <f t="shared" si="2"/>
        <v>0</v>
      </c>
      <c r="AK9" s="56">
        <f t="shared" si="3"/>
        <v>0</v>
      </c>
      <c r="AL9" s="55">
        <f t="shared" si="4"/>
        <v>0</v>
      </c>
      <c r="AM9" s="56">
        <f>SUM(AJ9+AL9)</f>
        <v>0</v>
      </c>
    </row>
    <row r="10" spans="1:39" s="33" customFormat="1" ht="22.5" customHeight="1">
      <c r="A10" s="51">
        <v>5</v>
      </c>
      <c r="B10" s="85"/>
      <c r="C10" s="86"/>
      <c r="D10" s="45"/>
      <c r="E10" s="52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4"/>
      <c r="AJ10" s="55">
        <f t="shared" si="2"/>
        <v>0</v>
      </c>
      <c r="AK10" s="56">
        <f t="shared" si="3"/>
        <v>0</v>
      </c>
      <c r="AL10" s="55">
        <f t="shared" si="4"/>
        <v>0</v>
      </c>
      <c r="AM10" s="56">
        <f aca="true" t="shared" si="5" ref="AM10:AM49">SUM(AJ10+AL10)</f>
        <v>0</v>
      </c>
    </row>
    <row r="11" spans="1:39" s="33" customFormat="1" ht="22.5" customHeight="1">
      <c r="A11" s="51">
        <v>6</v>
      </c>
      <c r="B11" s="85"/>
      <c r="C11" s="86"/>
      <c r="D11" s="45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4"/>
      <c r="AJ11" s="55">
        <f t="shared" si="2"/>
        <v>0</v>
      </c>
      <c r="AK11" s="56">
        <f t="shared" si="3"/>
        <v>0</v>
      </c>
      <c r="AL11" s="55">
        <f t="shared" si="4"/>
        <v>0</v>
      </c>
      <c r="AM11" s="56">
        <f t="shared" si="5"/>
        <v>0</v>
      </c>
    </row>
    <row r="12" spans="1:39" s="33" customFormat="1" ht="22.5" customHeight="1">
      <c r="A12" s="51">
        <v>7</v>
      </c>
      <c r="B12" s="85"/>
      <c r="C12" s="86"/>
      <c r="D12" s="45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4"/>
      <c r="AJ12" s="55">
        <f t="shared" si="2"/>
        <v>0</v>
      </c>
      <c r="AK12" s="56">
        <f t="shared" si="3"/>
        <v>0</v>
      </c>
      <c r="AL12" s="55">
        <f t="shared" si="4"/>
        <v>0</v>
      </c>
      <c r="AM12" s="56">
        <f t="shared" si="5"/>
        <v>0</v>
      </c>
    </row>
    <row r="13" spans="1:39" s="33" customFormat="1" ht="22.5" customHeight="1">
      <c r="A13" s="51">
        <v>8</v>
      </c>
      <c r="B13" s="85"/>
      <c r="C13" s="86"/>
      <c r="D13" s="57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4"/>
      <c r="AJ13" s="55">
        <f t="shared" si="2"/>
        <v>0</v>
      </c>
      <c r="AK13" s="56">
        <f t="shared" si="3"/>
        <v>0</v>
      </c>
      <c r="AL13" s="55">
        <f t="shared" si="4"/>
        <v>0</v>
      </c>
      <c r="AM13" s="56">
        <f t="shared" si="5"/>
        <v>0</v>
      </c>
    </row>
    <row r="14" spans="1:39" s="33" customFormat="1" ht="22.5" customHeight="1">
      <c r="A14" s="51">
        <v>9</v>
      </c>
      <c r="B14" s="85"/>
      <c r="C14" s="86"/>
      <c r="D14" s="57"/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4"/>
      <c r="AJ14" s="55">
        <f t="shared" si="2"/>
        <v>0</v>
      </c>
      <c r="AK14" s="56">
        <f t="shared" si="3"/>
        <v>0</v>
      </c>
      <c r="AL14" s="55">
        <f t="shared" si="4"/>
        <v>0</v>
      </c>
      <c r="AM14" s="56">
        <f t="shared" si="5"/>
        <v>0</v>
      </c>
    </row>
    <row r="15" spans="1:39" s="33" customFormat="1" ht="22.5" customHeight="1">
      <c r="A15" s="51">
        <v>10</v>
      </c>
      <c r="B15" s="85"/>
      <c r="C15" s="86"/>
      <c r="D15" s="57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4"/>
      <c r="AJ15" s="55">
        <f t="shared" si="2"/>
        <v>0</v>
      </c>
      <c r="AK15" s="56">
        <f t="shared" si="3"/>
        <v>0</v>
      </c>
      <c r="AL15" s="55">
        <f t="shared" si="4"/>
        <v>0</v>
      </c>
      <c r="AM15" s="56">
        <f t="shared" si="5"/>
        <v>0</v>
      </c>
    </row>
    <row r="16" spans="1:39" s="33" customFormat="1" ht="22.5" customHeight="1">
      <c r="A16" s="51">
        <v>11</v>
      </c>
      <c r="B16" s="85"/>
      <c r="C16" s="86"/>
      <c r="D16" s="57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4"/>
      <c r="AJ16" s="55">
        <f t="shared" si="2"/>
        <v>0</v>
      </c>
      <c r="AK16" s="56">
        <f t="shared" si="3"/>
        <v>0</v>
      </c>
      <c r="AL16" s="55">
        <f t="shared" si="4"/>
        <v>0</v>
      </c>
      <c r="AM16" s="56">
        <f t="shared" si="5"/>
        <v>0</v>
      </c>
    </row>
    <row r="17" spans="1:39" s="33" customFormat="1" ht="22.5" customHeight="1">
      <c r="A17" s="51">
        <v>12</v>
      </c>
      <c r="B17" s="85"/>
      <c r="C17" s="86"/>
      <c r="D17" s="57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4"/>
      <c r="AJ17" s="55">
        <f t="shared" si="2"/>
        <v>0</v>
      </c>
      <c r="AK17" s="56">
        <f t="shared" si="3"/>
        <v>0</v>
      </c>
      <c r="AL17" s="55">
        <f t="shared" si="4"/>
        <v>0</v>
      </c>
      <c r="AM17" s="56">
        <f t="shared" si="5"/>
        <v>0</v>
      </c>
    </row>
    <row r="18" spans="1:39" s="33" customFormat="1" ht="22.5" customHeight="1">
      <c r="A18" s="51">
        <v>13</v>
      </c>
      <c r="B18" s="85"/>
      <c r="C18" s="86"/>
      <c r="D18" s="57"/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4"/>
      <c r="AJ18" s="55">
        <f t="shared" si="2"/>
        <v>0</v>
      </c>
      <c r="AK18" s="56">
        <f t="shared" si="3"/>
        <v>0</v>
      </c>
      <c r="AL18" s="55">
        <f t="shared" si="4"/>
        <v>0</v>
      </c>
      <c r="AM18" s="56">
        <f t="shared" si="5"/>
        <v>0</v>
      </c>
    </row>
    <row r="19" spans="1:39" s="33" customFormat="1" ht="22.5" customHeight="1">
      <c r="A19" s="51">
        <v>14</v>
      </c>
      <c r="B19" s="85"/>
      <c r="C19" s="86"/>
      <c r="D19" s="57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4"/>
      <c r="AJ19" s="55">
        <f t="shared" si="2"/>
        <v>0</v>
      </c>
      <c r="AK19" s="56">
        <f t="shared" si="3"/>
        <v>0</v>
      </c>
      <c r="AL19" s="55">
        <f t="shared" si="4"/>
        <v>0</v>
      </c>
      <c r="AM19" s="56">
        <f t="shared" si="5"/>
        <v>0</v>
      </c>
    </row>
    <row r="20" spans="1:39" s="33" customFormat="1" ht="22.5" customHeight="1">
      <c r="A20" s="51">
        <v>15</v>
      </c>
      <c r="B20" s="85"/>
      <c r="C20" s="86"/>
      <c r="D20" s="57"/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4"/>
      <c r="AJ20" s="55">
        <f t="shared" si="2"/>
        <v>0</v>
      </c>
      <c r="AK20" s="56">
        <f t="shared" si="3"/>
        <v>0</v>
      </c>
      <c r="AL20" s="55">
        <f t="shared" si="4"/>
        <v>0</v>
      </c>
      <c r="AM20" s="56">
        <f t="shared" si="5"/>
        <v>0</v>
      </c>
    </row>
    <row r="21" spans="1:39" s="33" customFormat="1" ht="22.5" customHeight="1">
      <c r="A21" s="51">
        <v>16</v>
      </c>
      <c r="B21" s="85"/>
      <c r="C21" s="86"/>
      <c r="D21" s="57"/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  <c r="AJ21" s="55">
        <f t="shared" si="2"/>
        <v>0</v>
      </c>
      <c r="AK21" s="56">
        <f t="shared" si="3"/>
        <v>0</v>
      </c>
      <c r="AL21" s="55">
        <f t="shared" si="4"/>
        <v>0</v>
      </c>
      <c r="AM21" s="56">
        <f t="shared" si="5"/>
        <v>0</v>
      </c>
    </row>
    <row r="22" spans="1:39" s="33" customFormat="1" ht="22.5" customHeight="1">
      <c r="A22" s="51">
        <v>17</v>
      </c>
      <c r="B22" s="85"/>
      <c r="C22" s="86"/>
      <c r="D22" s="57"/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/>
      <c r="AJ22" s="55">
        <f t="shared" si="2"/>
        <v>0</v>
      </c>
      <c r="AK22" s="56">
        <f t="shared" si="3"/>
        <v>0</v>
      </c>
      <c r="AL22" s="55">
        <f t="shared" si="4"/>
        <v>0</v>
      </c>
      <c r="AM22" s="56">
        <f t="shared" si="5"/>
        <v>0</v>
      </c>
    </row>
    <row r="23" spans="1:39" s="33" customFormat="1" ht="22.5" customHeight="1">
      <c r="A23" s="51">
        <v>18</v>
      </c>
      <c r="B23" s="85"/>
      <c r="C23" s="86"/>
      <c r="D23" s="57"/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4"/>
      <c r="AJ23" s="55">
        <f t="shared" si="2"/>
        <v>0</v>
      </c>
      <c r="AK23" s="56">
        <f t="shared" si="3"/>
        <v>0</v>
      </c>
      <c r="AL23" s="55">
        <f t="shared" si="4"/>
        <v>0</v>
      </c>
      <c r="AM23" s="56">
        <f t="shared" si="5"/>
        <v>0</v>
      </c>
    </row>
    <row r="24" spans="1:39" s="33" customFormat="1" ht="22.5" customHeight="1">
      <c r="A24" s="51">
        <v>19</v>
      </c>
      <c r="B24" s="85"/>
      <c r="C24" s="86"/>
      <c r="D24" s="57"/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4"/>
      <c r="AJ24" s="55">
        <f t="shared" si="2"/>
        <v>0</v>
      </c>
      <c r="AK24" s="56">
        <f t="shared" si="3"/>
        <v>0</v>
      </c>
      <c r="AL24" s="55">
        <f t="shared" si="4"/>
        <v>0</v>
      </c>
      <c r="AM24" s="56">
        <f t="shared" si="5"/>
        <v>0</v>
      </c>
    </row>
    <row r="25" spans="1:39" s="33" customFormat="1" ht="22.5" customHeight="1">
      <c r="A25" s="51">
        <v>20</v>
      </c>
      <c r="B25" s="85"/>
      <c r="C25" s="86"/>
      <c r="D25" s="57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4"/>
      <c r="AJ25" s="55">
        <f t="shared" si="2"/>
        <v>0</v>
      </c>
      <c r="AK25" s="56">
        <f t="shared" si="3"/>
        <v>0</v>
      </c>
      <c r="AL25" s="55">
        <f t="shared" si="4"/>
        <v>0</v>
      </c>
      <c r="AM25" s="56">
        <f t="shared" si="5"/>
        <v>0</v>
      </c>
    </row>
    <row r="26" spans="1:39" s="33" customFormat="1" ht="22.5" customHeight="1">
      <c r="A26" s="51">
        <v>21</v>
      </c>
      <c r="B26" s="85"/>
      <c r="C26" s="86"/>
      <c r="D26" s="57"/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4"/>
      <c r="AJ26" s="55">
        <f t="shared" si="2"/>
        <v>0</v>
      </c>
      <c r="AK26" s="56">
        <f t="shared" si="3"/>
        <v>0</v>
      </c>
      <c r="AL26" s="55">
        <f t="shared" si="4"/>
        <v>0</v>
      </c>
      <c r="AM26" s="56">
        <f t="shared" si="5"/>
        <v>0</v>
      </c>
    </row>
    <row r="27" spans="1:39" s="33" customFormat="1" ht="22.5" customHeight="1">
      <c r="A27" s="51">
        <v>22</v>
      </c>
      <c r="B27" s="85"/>
      <c r="C27" s="86"/>
      <c r="D27" s="57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J27" s="55">
        <f t="shared" si="2"/>
        <v>0</v>
      </c>
      <c r="AK27" s="56">
        <f t="shared" si="3"/>
        <v>0</v>
      </c>
      <c r="AL27" s="55">
        <f t="shared" si="4"/>
        <v>0</v>
      </c>
      <c r="AM27" s="56">
        <f t="shared" si="5"/>
        <v>0</v>
      </c>
    </row>
    <row r="28" spans="1:39" s="33" customFormat="1" ht="22.5" customHeight="1">
      <c r="A28" s="51">
        <v>23</v>
      </c>
      <c r="B28" s="85"/>
      <c r="C28" s="86"/>
      <c r="D28" s="57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4"/>
      <c r="AJ28" s="55">
        <f t="shared" si="2"/>
        <v>0</v>
      </c>
      <c r="AK28" s="56">
        <f t="shared" si="3"/>
        <v>0</v>
      </c>
      <c r="AL28" s="55">
        <f t="shared" si="4"/>
        <v>0</v>
      </c>
      <c r="AM28" s="56">
        <f t="shared" si="5"/>
        <v>0</v>
      </c>
    </row>
    <row r="29" spans="1:39" s="33" customFormat="1" ht="22.5" customHeight="1">
      <c r="A29" s="51">
        <v>24</v>
      </c>
      <c r="B29" s="85"/>
      <c r="C29" s="86"/>
      <c r="D29" s="57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4"/>
      <c r="AJ29" s="55">
        <f t="shared" si="2"/>
        <v>0</v>
      </c>
      <c r="AK29" s="56">
        <f t="shared" si="3"/>
        <v>0</v>
      </c>
      <c r="AL29" s="55">
        <f t="shared" si="4"/>
        <v>0</v>
      </c>
      <c r="AM29" s="56">
        <f t="shared" si="5"/>
        <v>0</v>
      </c>
    </row>
    <row r="30" spans="1:39" s="33" customFormat="1" ht="22.5" customHeight="1">
      <c r="A30" s="51">
        <v>25</v>
      </c>
      <c r="B30" s="85"/>
      <c r="C30" s="86"/>
      <c r="D30" s="57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4"/>
      <c r="AJ30" s="55">
        <f t="shared" si="2"/>
        <v>0</v>
      </c>
      <c r="AK30" s="56">
        <f t="shared" si="3"/>
        <v>0</v>
      </c>
      <c r="AL30" s="55">
        <f t="shared" si="4"/>
        <v>0</v>
      </c>
      <c r="AM30" s="56">
        <f t="shared" si="5"/>
        <v>0</v>
      </c>
    </row>
    <row r="31" spans="1:39" s="33" customFormat="1" ht="22.5" customHeight="1">
      <c r="A31" s="51">
        <v>26</v>
      </c>
      <c r="B31" s="85"/>
      <c r="C31" s="86"/>
      <c r="D31" s="57"/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J31" s="55">
        <f t="shared" si="2"/>
        <v>0</v>
      </c>
      <c r="AK31" s="56">
        <f t="shared" si="3"/>
        <v>0</v>
      </c>
      <c r="AL31" s="55">
        <f t="shared" si="4"/>
        <v>0</v>
      </c>
      <c r="AM31" s="56">
        <f t="shared" si="5"/>
        <v>0</v>
      </c>
    </row>
    <row r="32" spans="1:39" s="33" customFormat="1" ht="22.5" customHeight="1">
      <c r="A32" s="51">
        <v>27</v>
      </c>
      <c r="B32" s="85"/>
      <c r="C32" s="86"/>
      <c r="D32" s="57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4"/>
      <c r="AJ32" s="55">
        <f t="shared" si="2"/>
        <v>0</v>
      </c>
      <c r="AK32" s="56">
        <f t="shared" si="3"/>
        <v>0</v>
      </c>
      <c r="AL32" s="55">
        <f t="shared" si="4"/>
        <v>0</v>
      </c>
      <c r="AM32" s="56">
        <f t="shared" si="5"/>
        <v>0</v>
      </c>
    </row>
    <row r="33" spans="1:39" s="33" customFormat="1" ht="22.5" customHeight="1">
      <c r="A33" s="51">
        <v>28</v>
      </c>
      <c r="B33" s="85"/>
      <c r="C33" s="86"/>
      <c r="D33" s="57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55">
        <f t="shared" si="2"/>
        <v>0</v>
      </c>
      <c r="AK33" s="56">
        <f t="shared" si="3"/>
        <v>0</v>
      </c>
      <c r="AL33" s="55">
        <f t="shared" si="4"/>
        <v>0</v>
      </c>
      <c r="AM33" s="56">
        <f t="shared" si="5"/>
        <v>0</v>
      </c>
    </row>
    <row r="34" spans="1:39" s="33" customFormat="1" ht="22.5" customHeight="1">
      <c r="A34" s="51">
        <v>29</v>
      </c>
      <c r="B34" s="85"/>
      <c r="C34" s="86"/>
      <c r="D34" s="57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4"/>
      <c r="AJ34" s="55">
        <f t="shared" si="2"/>
        <v>0</v>
      </c>
      <c r="AK34" s="56">
        <f t="shared" si="3"/>
        <v>0</v>
      </c>
      <c r="AL34" s="55">
        <f t="shared" si="4"/>
        <v>0</v>
      </c>
      <c r="AM34" s="56">
        <f t="shared" si="5"/>
        <v>0</v>
      </c>
    </row>
    <row r="35" spans="1:39" s="33" customFormat="1" ht="22.5" customHeight="1">
      <c r="A35" s="51">
        <v>30</v>
      </c>
      <c r="B35" s="85"/>
      <c r="C35" s="86"/>
      <c r="D35" s="57"/>
      <c r="E35" s="5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  <c r="AJ35" s="55">
        <f t="shared" si="2"/>
        <v>0</v>
      </c>
      <c r="AK35" s="56">
        <f t="shared" si="3"/>
        <v>0</v>
      </c>
      <c r="AL35" s="55">
        <f t="shared" si="4"/>
        <v>0</v>
      </c>
      <c r="AM35" s="56">
        <f t="shared" si="5"/>
        <v>0</v>
      </c>
    </row>
    <row r="36" spans="1:39" s="33" customFormat="1" ht="22.5" customHeight="1">
      <c r="A36" s="51">
        <v>31</v>
      </c>
      <c r="B36" s="85"/>
      <c r="C36" s="86"/>
      <c r="D36" s="57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  <c r="AJ36" s="55">
        <f t="shared" si="2"/>
        <v>0</v>
      </c>
      <c r="AK36" s="56">
        <f t="shared" si="3"/>
        <v>0</v>
      </c>
      <c r="AL36" s="55">
        <f t="shared" si="4"/>
        <v>0</v>
      </c>
      <c r="AM36" s="56">
        <f t="shared" si="5"/>
        <v>0</v>
      </c>
    </row>
    <row r="37" spans="1:39" s="33" customFormat="1" ht="22.5" customHeight="1">
      <c r="A37" s="51">
        <v>32</v>
      </c>
      <c r="B37" s="85"/>
      <c r="C37" s="86"/>
      <c r="D37" s="57"/>
      <c r="E37" s="52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J37" s="55">
        <f t="shared" si="2"/>
        <v>0</v>
      </c>
      <c r="AK37" s="56">
        <f t="shared" si="3"/>
        <v>0</v>
      </c>
      <c r="AL37" s="55">
        <f t="shared" si="4"/>
        <v>0</v>
      </c>
      <c r="AM37" s="56">
        <f t="shared" si="5"/>
        <v>0</v>
      </c>
    </row>
    <row r="38" spans="1:39" s="33" customFormat="1" ht="22.5" customHeight="1">
      <c r="A38" s="51">
        <v>33</v>
      </c>
      <c r="B38" s="85"/>
      <c r="C38" s="86"/>
      <c r="D38" s="57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4"/>
      <c r="AJ38" s="55">
        <f t="shared" si="2"/>
        <v>0</v>
      </c>
      <c r="AK38" s="56">
        <f t="shared" si="3"/>
        <v>0</v>
      </c>
      <c r="AL38" s="55">
        <f t="shared" si="4"/>
        <v>0</v>
      </c>
      <c r="AM38" s="56">
        <f t="shared" si="5"/>
        <v>0</v>
      </c>
    </row>
    <row r="39" spans="1:39" s="33" customFormat="1" ht="22.5" customHeight="1">
      <c r="A39" s="51">
        <v>34</v>
      </c>
      <c r="B39" s="85"/>
      <c r="C39" s="86"/>
      <c r="D39" s="57"/>
      <c r="E39" s="5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4"/>
      <c r="AJ39" s="55">
        <f t="shared" si="2"/>
        <v>0</v>
      </c>
      <c r="AK39" s="56">
        <f t="shared" si="3"/>
        <v>0</v>
      </c>
      <c r="AL39" s="55">
        <f t="shared" si="4"/>
        <v>0</v>
      </c>
      <c r="AM39" s="56">
        <f t="shared" si="5"/>
        <v>0</v>
      </c>
    </row>
    <row r="40" spans="1:39" s="33" customFormat="1" ht="22.5" customHeight="1">
      <c r="A40" s="51">
        <v>35</v>
      </c>
      <c r="B40" s="85"/>
      <c r="C40" s="86"/>
      <c r="D40" s="57"/>
      <c r="E40" s="52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4"/>
      <c r="AJ40" s="55">
        <f t="shared" si="2"/>
        <v>0</v>
      </c>
      <c r="AK40" s="56">
        <f t="shared" si="3"/>
        <v>0</v>
      </c>
      <c r="AL40" s="55">
        <f t="shared" si="4"/>
        <v>0</v>
      </c>
      <c r="AM40" s="56">
        <f t="shared" si="5"/>
        <v>0</v>
      </c>
    </row>
    <row r="41" spans="1:39" s="33" customFormat="1" ht="22.5" customHeight="1">
      <c r="A41" s="51">
        <v>36</v>
      </c>
      <c r="B41" s="85"/>
      <c r="C41" s="86"/>
      <c r="D41" s="57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4"/>
      <c r="AJ41" s="55">
        <f t="shared" si="2"/>
        <v>0</v>
      </c>
      <c r="AK41" s="56">
        <f t="shared" si="3"/>
        <v>0</v>
      </c>
      <c r="AL41" s="55">
        <f t="shared" si="4"/>
        <v>0</v>
      </c>
      <c r="AM41" s="56">
        <f t="shared" si="5"/>
        <v>0</v>
      </c>
    </row>
    <row r="42" spans="1:39" s="33" customFormat="1" ht="22.5" customHeight="1">
      <c r="A42" s="51">
        <v>37</v>
      </c>
      <c r="B42" s="85"/>
      <c r="C42" s="86"/>
      <c r="D42" s="57"/>
      <c r="E42" s="52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4"/>
      <c r="AJ42" s="55">
        <f t="shared" si="2"/>
        <v>0</v>
      </c>
      <c r="AK42" s="56">
        <f t="shared" si="3"/>
        <v>0</v>
      </c>
      <c r="AL42" s="55">
        <f t="shared" si="4"/>
        <v>0</v>
      </c>
      <c r="AM42" s="56">
        <f t="shared" si="5"/>
        <v>0</v>
      </c>
    </row>
    <row r="43" spans="1:39" s="33" customFormat="1" ht="22.5" customHeight="1">
      <c r="A43" s="51">
        <v>38</v>
      </c>
      <c r="B43" s="85"/>
      <c r="C43" s="86"/>
      <c r="D43" s="57"/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4"/>
      <c r="AJ43" s="55">
        <f t="shared" si="2"/>
        <v>0</v>
      </c>
      <c r="AK43" s="56">
        <f t="shared" si="3"/>
        <v>0</v>
      </c>
      <c r="AL43" s="55">
        <f t="shared" si="4"/>
        <v>0</v>
      </c>
      <c r="AM43" s="56">
        <f t="shared" si="5"/>
        <v>0</v>
      </c>
    </row>
    <row r="44" spans="1:39" s="33" customFormat="1" ht="22.5" customHeight="1">
      <c r="A44" s="51">
        <v>39</v>
      </c>
      <c r="B44" s="85"/>
      <c r="C44" s="86"/>
      <c r="D44" s="57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4"/>
      <c r="AJ44" s="55">
        <f t="shared" si="2"/>
        <v>0</v>
      </c>
      <c r="AK44" s="56">
        <f t="shared" si="3"/>
        <v>0</v>
      </c>
      <c r="AL44" s="55">
        <f t="shared" si="4"/>
        <v>0</v>
      </c>
      <c r="AM44" s="56">
        <f t="shared" si="5"/>
        <v>0</v>
      </c>
    </row>
    <row r="45" spans="1:39" s="33" customFormat="1" ht="22.5" customHeight="1">
      <c r="A45" s="51">
        <v>40</v>
      </c>
      <c r="B45" s="85"/>
      <c r="C45" s="86"/>
      <c r="D45" s="57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4"/>
      <c r="AJ45" s="55">
        <f t="shared" si="2"/>
        <v>0</v>
      </c>
      <c r="AK45" s="56">
        <f t="shared" si="3"/>
        <v>0</v>
      </c>
      <c r="AL45" s="55">
        <f t="shared" si="4"/>
        <v>0</v>
      </c>
      <c r="AM45" s="56">
        <f t="shared" si="5"/>
        <v>0</v>
      </c>
    </row>
    <row r="46" spans="1:39" s="33" customFormat="1" ht="22.5" customHeight="1">
      <c r="A46" s="51">
        <v>41</v>
      </c>
      <c r="B46" s="85"/>
      <c r="C46" s="86"/>
      <c r="D46" s="57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4"/>
      <c r="AJ46" s="55">
        <f t="shared" si="2"/>
        <v>0</v>
      </c>
      <c r="AK46" s="56">
        <f t="shared" si="3"/>
        <v>0</v>
      </c>
      <c r="AL46" s="55">
        <f t="shared" si="4"/>
        <v>0</v>
      </c>
      <c r="AM46" s="56">
        <f t="shared" si="5"/>
        <v>0</v>
      </c>
    </row>
    <row r="47" spans="1:39" s="33" customFormat="1" ht="22.5" customHeight="1">
      <c r="A47" s="51">
        <v>42</v>
      </c>
      <c r="B47" s="85"/>
      <c r="C47" s="86"/>
      <c r="D47" s="57"/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4"/>
      <c r="AJ47" s="55">
        <f t="shared" si="2"/>
        <v>0</v>
      </c>
      <c r="AK47" s="56">
        <f t="shared" si="3"/>
        <v>0</v>
      </c>
      <c r="AL47" s="55">
        <f t="shared" si="4"/>
        <v>0</v>
      </c>
      <c r="AM47" s="56">
        <f t="shared" si="5"/>
        <v>0</v>
      </c>
    </row>
    <row r="48" spans="1:39" s="33" customFormat="1" ht="22.5" customHeight="1">
      <c r="A48" s="51">
        <v>43</v>
      </c>
      <c r="B48" s="85"/>
      <c r="C48" s="86"/>
      <c r="D48" s="57"/>
      <c r="E48" s="52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4"/>
      <c r="AJ48" s="55">
        <f t="shared" si="2"/>
        <v>0</v>
      </c>
      <c r="AK48" s="56">
        <f t="shared" si="3"/>
        <v>0</v>
      </c>
      <c r="AL48" s="55">
        <f t="shared" si="4"/>
        <v>0</v>
      </c>
      <c r="AM48" s="56">
        <f t="shared" si="5"/>
        <v>0</v>
      </c>
    </row>
    <row r="49" spans="1:39" s="33" customFormat="1" ht="22.5" customHeight="1">
      <c r="A49" s="51">
        <v>44</v>
      </c>
      <c r="B49" s="85"/>
      <c r="C49" s="86"/>
      <c r="D49" s="57"/>
      <c r="E49" s="52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4"/>
      <c r="AJ49" s="55">
        <f t="shared" si="2"/>
        <v>0</v>
      </c>
      <c r="AK49" s="56">
        <f t="shared" si="3"/>
        <v>0</v>
      </c>
      <c r="AL49" s="55">
        <f t="shared" si="4"/>
        <v>0</v>
      </c>
      <c r="AM49" s="56">
        <f t="shared" si="5"/>
        <v>0</v>
      </c>
    </row>
    <row r="50" spans="1:39" s="33" customFormat="1" ht="22.5" customHeight="1" thickBot="1">
      <c r="A50" s="58">
        <v>45</v>
      </c>
      <c r="B50" s="85"/>
      <c r="C50" s="86"/>
      <c r="D50" s="59"/>
      <c r="E50" s="60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2"/>
      <c r="AJ50" s="63">
        <f t="shared" si="2"/>
        <v>0</v>
      </c>
      <c r="AK50" s="64">
        <f t="shared" si="3"/>
        <v>0</v>
      </c>
      <c r="AL50" s="64">
        <f t="shared" si="4"/>
        <v>0</v>
      </c>
      <c r="AM50" s="64">
        <f>SUM(AJ50+AL50)</f>
        <v>0</v>
      </c>
    </row>
    <row r="51" spans="1:39" s="33" customFormat="1" ht="27.75" customHeight="1" thickBot="1">
      <c r="A51" s="87" t="s">
        <v>49</v>
      </c>
      <c r="B51" s="88"/>
      <c r="C51" s="89">
        <f>COUNTA(B6:B50)</f>
        <v>2</v>
      </c>
      <c r="D51" s="90"/>
      <c r="E51" s="9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93"/>
      <c r="AL51" s="92"/>
      <c r="AM51" s="94"/>
    </row>
  </sheetData>
  <sheetProtection formatRows="0" insertRows="0" deleteRows="0"/>
  <protectedRanges>
    <protectedRange password="C618" sqref="AF2" name="Range2"/>
    <protectedRange password="DCDD" sqref="B6:AI50" name="Range1"/>
  </protectedRanges>
  <mergeCells count="58">
    <mergeCell ref="B48:C48"/>
    <mergeCell ref="B49:C49"/>
    <mergeCell ref="B50:C50"/>
    <mergeCell ref="A51:B51"/>
    <mergeCell ref="C51:D51"/>
    <mergeCell ref="E51:AM51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AM1"/>
    <mergeCell ref="AF2:AJ2"/>
    <mergeCell ref="A3:B4"/>
    <mergeCell ref="C3:D4"/>
    <mergeCell ref="AJ3:AM4"/>
    <mergeCell ref="B5:C5"/>
    <mergeCell ref="E5:H5"/>
    <mergeCell ref="J5:M5"/>
    <mergeCell ref="O5:R5"/>
    <mergeCell ref="T5:W5"/>
  </mergeCells>
  <conditionalFormatting sqref="E6:E51 F6:M50 N6:N8 N10:N50 O6:AM50">
    <cfRule type="cellIs" priority="10" dxfId="19" operator="equal">
      <formula>"A"</formula>
    </cfRule>
    <cfRule type="cellIs" priority="11" dxfId="20" operator="equal">
      <formula>"H"</formula>
    </cfRule>
  </conditionalFormatting>
  <conditionalFormatting sqref="E6:E51 F6:M50 N6:N8 N10:N50 O6:AM50">
    <cfRule type="cellIs" priority="9" dxfId="21" operator="equal">
      <formula>"X"</formula>
    </cfRule>
  </conditionalFormatting>
  <conditionalFormatting sqref="E6:M50 N6:N8 N10:N50 O6:AI50">
    <cfRule type="cellIs" priority="8" dxfId="22" operator="equal" stopIfTrue="1">
      <formula>"M"</formula>
    </cfRule>
  </conditionalFormatting>
  <conditionalFormatting sqref="E6:AI50">
    <cfRule type="containsText" priority="5" dxfId="23" operator="containsText" stopIfTrue="1" text="PH">
      <formula>NOT(ISERROR(SEARCH("PH",E6)))</formula>
    </cfRule>
    <cfRule type="containsText" priority="6" dxfId="13" operator="containsText" stopIfTrue="1" text="PH">
      <formula>NOT(ISERROR(SEARCH("PH",E6)))</formula>
    </cfRule>
    <cfRule type="containsText" priority="7" dxfId="23" operator="containsText" stopIfTrue="1" text="PH">
      <formula>NOT(ISERROR(SEARCH("PH",E6)))</formula>
    </cfRule>
  </conditionalFormatting>
  <conditionalFormatting sqref="N9">
    <cfRule type="cellIs" priority="3" dxfId="19" operator="equal">
      <formula>"A"</formula>
    </cfRule>
    <cfRule type="cellIs" priority="4" dxfId="20" operator="equal">
      <formula>"H"</formula>
    </cfRule>
  </conditionalFormatting>
  <conditionalFormatting sqref="N9">
    <cfRule type="cellIs" priority="2" dxfId="21" operator="equal">
      <formula>"X"</formula>
    </cfRule>
  </conditionalFormatting>
  <conditionalFormatting sqref="N9">
    <cfRule type="cellIs" priority="1" dxfId="22" operator="equal" stopIfTrue="1">
      <formula>"M"</formula>
    </cfRule>
  </conditionalFormatting>
  <dataValidations count="2">
    <dataValidation type="list" allowBlank="1" showInputMessage="1" showErrorMessage="1" sqref="X8">
      <formula1>"X,A,H,S"</formula1>
    </dataValidation>
    <dataValidation type="list" allowBlank="1" showInputMessage="1" showErrorMessage="1" sqref="E6:W50 X9:X50 Y6:AI50 X6:X7">
      <formula1>"X,A,H,PH"</formula1>
    </dataValidation>
  </dataValidations>
  <printOptions horizontalCentered="1"/>
  <pageMargins left="0.25" right="0.25" top="0.47244094488189" bottom="0.15748031496063" header="0.551181102362205" footer="0.15748031496063"/>
  <pageSetup horizontalDpi="600" verticalDpi="600" orientation="landscape" scale="4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R386"/>
  <sheetViews>
    <sheetView showGridLines="0" zoomScalePageLayoutView="0" workbookViewId="0" topLeftCell="A1">
      <selection activeCell="E15" sqref="E15:E16"/>
    </sheetView>
  </sheetViews>
  <sheetFormatPr defaultColWidth="9.140625" defaultRowHeight="12.75" outlineLevelCol="1"/>
  <cols>
    <col min="1" max="2" width="5.421875" style="18" customWidth="1"/>
    <col min="3" max="3" width="23.00390625" style="19" bestFit="1" customWidth="1"/>
    <col min="4" max="4" width="21.57421875" style="19" customWidth="1" outlineLevel="1"/>
    <col min="5" max="5" width="21.57421875" style="19" customWidth="1"/>
    <col min="6" max="6" width="5.140625" style="1" bestFit="1" customWidth="1"/>
    <col min="7" max="7" width="7.00390625" style="1" customWidth="1"/>
    <col min="8" max="8" width="5.00390625" style="1" bestFit="1" customWidth="1"/>
    <col min="9" max="10" width="9.7109375" style="1" customWidth="1" outlineLevel="1"/>
    <col min="11" max="41" width="4.28125" style="1" customWidth="1"/>
    <col min="42" max="43" width="6.00390625" style="1" customWidth="1"/>
    <col min="44" max="44" width="5.8515625" style="1" customWidth="1"/>
    <col min="45" max="45" width="5.7109375" style="1" customWidth="1"/>
    <col min="46" max="46" width="7.28125" style="1" customWidth="1"/>
    <col min="47" max="69" width="4.28125" style="1" customWidth="1"/>
    <col min="70" max="16384" width="9.140625" style="1" customWidth="1"/>
  </cols>
  <sheetData>
    <row r="1" spans="1:46" ht="25.5">
      <c r="A1" s="161" t="s">
        <v>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</row>
    <row r="2" spans="1:46" ht="18.75">
      <c r="A2" s="162" t="s">
        <v>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</row>
    <row r="3" spans="1:46" ht="41.25">
      <c r="A3" s="163" t="s">
        <v>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4">
        <v>40118</v>
      </c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</row>
    <row r="4" spans="1:46" ht="16.5" thickBot="1">
      <c r="A4" s="165" t="s">
        <v>10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6">
        <f ca="1">NOW()</f>
        <v>40129.48172025463</v>
      </c>
      <c r="AP4" s="167"/>
      <c r="AQ4" s="167"/>
      <c r="AR4" s="167"/>
      <c r="AS4" s="167"/>
      <c r="AT4" s="167"/>
    </row>
    <row r="5" spans="1:46" ht="15" customHeight="1" thickTop="1">
      <c r="A5" s="153" t="s">
        <v>11</v>
      </c>
      <c r="B5" s="136" t="s">
        <v>12</v>
      </c>
      <c r="C5" s="156" t="s">
        <v>13</v>
      </c>
      <c r="D5" s="156" t="s">
        <v>14</v>
      </c>
      <c r="E5" s="156" t="s">
        <v>15</v>
      </c>
      <c r="F5" s="158" t="s">
        <v>16</v>
      </c>
      <c r="G5" s="159"/>
      <c r="H5" s="159"/>
      <c r="I5" s="134" t="s">
        <v>17</v>
      </c>
      <c r="J5" s="134" t="s">
        <v>18</v>
      </c>
      <c r="K5" s="147" t="s">
        <v>19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9"/>
      <c r="AP5" s="136" t="s">
        <v>20</v>
      </c>
      <c r="AQ5" s="134" t="s">
        <v>21</v>
      </c>
      <c r="AR5" s="136" t="s">
        <v>22</v>
      </c>
      <c r="AS5" s="134" t="s">
        <v>23</v>
      </c>
      <c r="AT5" s="136" t="s">
        <v>24</v>
      </c>
    </row>
    <row r="6" spans="1:46" ht="31.5" customHeight="1">
      <c r="A6" s="154"/>
      <c r="B6" s="137"/>
      <c r="C6" s="156"/>
      <c r="D6" s="156"/>
      <c r="E6" s="156"/>
      <c r="F6" s="160"/>
      <c r="G6" s="160"/>
      <c r="H6" s="160"/>
      <c r="I6" s="135"/>
      <c r="J6" s="135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2"/>
      <c r="AP6" s="137"/>
      <c r="AQ6" s="135"/>
      <c r="AR6" s="137"/>
      <c r="AS6" s="135"/>
      <c r="AT6" s="137"/>
    </row>
    <row r="7" spans="1:69" s="7" customFormat="1" ht="52.5" customHeight="1" thickBot="1">
      <c r="A7" s="155"/>
      <c r="B7" s="137"/>
      <c r="C7" s="156"/>
      <c r="D7" s="156"/>
      <c r="E7" s="157"/>
      <c r="F7" s="2" t="s">
        <v>25</v>
      </c>
      <c r="G7" s="3" t="s">
        <v>26</v>
      </c>
      <c r="H7" s="3" t="s">
        <v>27</v>
      </c>
      <c r="I7" s="135"/>
      <c r="J7" s="135"/>
      <c r="K7" s="4">
        <f>+AA3</f>
        <v>40118</v>
      </c>
      <c r="L7" s="5">
        <f>+K7-1</f>
        <v>40117</v>
      </c>
      <c r="M7" s="5">
        <f aca="true" t="shared" si="0" ref="M7:AO7">+L7-1</f>
        <v>40116</v>
      </c>
      <c r="N7" s="5">
        <f t="shared" si="0"/>
        <v>40115</v>
      </c>
      <c r="O7" s="5">
        <f t="shared" si="0"/>
        <v>40114</v>
      </c>
      <c r="P7" s="5">
        <f t="shared" si="0"/>
        <v>40113</v>
      </c>
      <c r="Q7" s="5">
        <f t="shared" si="0"/>
        <v>40112</v>
      </c>
      <c r="R7" s="5">
        <f t="shared" si="0"/>
        <v>40111</v>
      </c>
      <c r="S7" s="5">
        <f t="shared" si="0"/>
        <v>40110</v>
      </c>
      <c r="T7" s="5">
        <f t="shared" si="0"/>
        <v>40109</v>
      </c>
      <c r="U7" s="5">
        <f t="shared" si="0"/>
        <v>40108</v>
      </c>
      <c r="V7" s="5">
        <f t="shared" si="0"/>
        <v>40107</v>
      </c>
      <c r="W7" s="5">
        <f t="shared" si="0"/>
        <v>40106</v>
      </c>
      <c r="X7" s="5">
        <f t="shared" si="0"/>
        <v>40105</v>
      </c>
      <c r="Y7" s="5">
        <f t="shared" si="0"/>
        <v>40104</v>
      </c>
      <c r="Z7" s="5">
        <f t="shared" si="0"/>
        <v>40103</v>
      </c>
      <c r="AA7" s="5">
        <f t="shared" si="0"/>
        <v>40102</v>
      </c>
      <c r="AB7" s="5">
        <f t="shared" si="0"/>
        <v>40101</v>
      </c>
      <c r="AC7" s="5">
        <f t="shared" si="0"/>
        <v>40100</v>
      </c>
      <c r="AD7" s="5">
        <f t="shared" si="0"/>
        <v>40099</v>
      </c>
      <c r="AE7" s="5">
        <f t="shared" si="0"/>
        <v>40098</v>
      </c>
      <c r="AF7" s="5">
        <f t="shared" si="0"/>
        <v>40097</v>
      </c>
      <c r="AG7" s="5">
        <f t="shared" si="0"/>
        <v>40096</v>
      </c>
      <c r="AH7" s="5">
        <f t="shared" si="0"/>
        <v>40095</v>
      </c>
      <c r="AI7" s="5">
        <f t="shared" si="0"/>
        <v>40094</v>
      </c>
      <c r="AJ7" s="5">
        <f t="shared" si="0"/>
        <v>40093</v>
      </c>
      <c r="AK7" s="5">
        <f t="shared" si="0"/>
        <v>40092</v>
      </c>
      <c r="AL7" s="5">
        <f t="shared" si="0"/>
        <v>40091</v>
      </c>
      <c r="AM7" s="5">
        <f t="shared" si="0"/>
        <v>40090</v>
      </c>
      <c r="AN7" s="5">
        <f t="shared" si="0"/>
        <v>40089</v>
      </c>
      <c r="AO7" s="5">
        <f t="shared" si="0"/>
        <v>40088</v>
      </c>
      <c r="AP7" s="137"/>
      <c r="AQ7" s="135"/>
      <c r="AR7" s="137"/>
      <c r="AS7" s="135"/>
      <c r="AT7" s="137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70" s="7" customFormat="1" ht="15" customHeight="1">
      <c r="A8" s="8">
        <v>1</v>
      </c>
      <c r="B8" s="153"/>
      <c r="C8" s="8">
        <v>2</v>
      </c>
      <c r="D8" s="8">
        <v>3</v>
      </c>
      <c r="E8" s="8">
        <v>4</v>
      </c>
      <c r="F8" s="138">
        <v>5</v>
      </c>
      <c r="G8" s="139"/>
      <c r="H8" s="140"/>
      <c r="I8" s="8">
        <v>6</v>
      </c>
      <c r="J8" s="9">
        <v>7</v>
      </c>
      <c r="K8" s="10">
        <f>+AA3</f>
        <v>40118</v>
      </c>
      <c r="L8" s="10">
        <f>+K8+1</f>
        <v>40119</v>
      </c>
      <c r="M8" s="10"/>
      <c r="N8" s="10">
        <f aca="true" t="shared" si="1" ref="N8:AO8">+M8+1</f>
        <v>1</v>
      </c>
      <c r="O8" s="10">
        <f t="shared" si="1"/>
        <v>2</v>
      </c>
      <c r="P8" s="10">
        <f t="shared" si="1"/>
        <v>3</v>
      </c>
      <c r="Q8" s="10">
        <f t="shared" si="1"/>
        <v>4</v>
      </c>
      <c r="R8" s="10">
        <f t="shared" si="1"/>
        <v>5</v>
      </c>
      <c r="S8" s="10">
        <f t="shared" si="1"/>
        <v>6</v>
      </c>
      <c r="T8" s="10">
        <f t="shared" si="1"/>
        <v>7</v>
      </c>
      <c r="U8" s="10">
        <f t="shared" si="1"/>
        <v>8</v>
      </c>
      <c r="V8" s="10">
        <f t="shared" si="1"/>
        <v>9</v>
      </c>
      <c r="W8" s="10">
        <f t="shared" si="1"/>
        <v>10</v>
      </c>
      <c r="X8" s="10">
        <f t="shared" si="1"/>
        <v>11</v>
      </c>
      <c r="Y8" s="10">
        <f t="shared" si="1"/>
        <v>12</v>
      </c>
      <c r="Z8" s="10">
        <f t="shared" si="1"/>
        <v>13</v>
      </c>
      <c r="AA8" s="10">
        <f t="shared" si="1"/>
        <v>14</v>
      </c>
      <c r="AB8" s="10">
        <f t="shared" si="1"/>
        <v>15</v>
      </c>
      <c r="AC8" s="10">
        <f t="shared" si="1"/>
        <v>16</v>
      </c>
      <c r="AD8" s="10">
        <f t="shared" si="1"/>
        <v>17</v>
      </c>
      <c r="AE8" s="10">
        <f t="shared" si="1"/>
        <v>18</v>
      </c>
      <c r="AF8" s="10">
        <f t="shared" si="1"/>
        <v>19</v>
      </c>
      <c r="AG8" s="10">
        <f t="shared" si="1"/>
        <v>20</v>
      </c>
      <c r="AH8" s="10">
        <f t="shared" si="1"/>
        <v>21</v>
      </c>
      <c r="AI8" s="10">
        <f t="shared" si="1"/>
        <v>22</v>
      </c>
      <c r="AJ8" s="10">
        <f t="shared" si="1"/>
        <v>23</v>
      </c>
      <c r="AK8" s="10">
        <f t="shared" si="1"/>
        <v>24</v>
      </c>
      <c r="AL8" s="10">
        <f t="shared" si="1"/>
        <v>25</v>
      </c>
      <c r="AM8" s="10">
        <f t="shared" si="1"/>
        <v>26</v>
      </c>
      <c r="AN8" s="10">
        <f t="shared" si="1"/>
        <v>27</v>
      </c>
      <c r="AO8" s="10">
        <f t="shared" si="1"/>
        <v>28</v>
      </c>
      <c r="AP8" s="8">
        <v>10</v>
      </c>
      <c r="AQ8" s="8">
        <v>11</v>
      </c>
      <c r="AR8" s="8">
        <v>12</v>
      </c>
      <c r="AS8" s="8">
        <v>13</v>
      </c>
      <c r="AT8" s="8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</row>
    <row r="9" spans="1:70" s="7" customFormat="1" ht="15.75" customHeight="1">
      <c r="A9" s="107">
        <v>1</v>
      </c>
      <c r="B9" s="125">
        <v>1</v>
      </c>
      <c r="C9" s="127"/>
      <c r="D9" s="127" t="s">
        <v>28</v>
      </c>
      <c r="E9" s="127"/>
      <c r="F9" s="141"/>
      <c r="G9" s="142"/>
      <c r="H9" s="143"/>
      <c r="I9" s="123"/>
      <c r="J9" s="12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97">
        <f>COUNTIF(K9:AO9,"X")+COUNTIF(K9:AO9,"H")*0.5</f>
        <v>0</v>
      </c>
      <c r="AQ9" s="97">
        <f>COUNTIF(K9:AO9,"S")</f>
        <v>0</v>
      </c>
      <c r="AR9" s="97">
        <f>COUNTIF(K9:AO9,"A")</f>
        <v>0</v>
      </c>
      <c r="AS9" s="97">
        <f>SUM(AP9+AQ9)</f>
        <v>0</v>
      </c>
      <c r="AT9" s="97">
        <f>SUM(K10:AO10)</f>
        <v>0</v>
      </c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</row>
    <row r="10" spans="1:70" s="7" customFormat="1" ht="15" customHeight="1">
      <c r="A10" s="108"/>
      <c r="B10" s="126"/>
      <c r="C10" s="128"/>
      <c r="D10" s="128"/>
      <c r="E10" s="128"/>
      <c r="F10" s="144"/>
      <c r="G10" s="145"/>
      <c r="H10" s="146"/>
      <c r="I10" s="124"/>
      <c r="J10" s="12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98"/>
      <c r="AQ10" s="98"/>
      <c r="AR10" s="98"/>
      <c r="AS10" s="98"/>
      <c r="AT10" s="98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</row>
    <row r="11" spans="1:46" ht="15.75" customHeight="1">
      <c r="A11" s="107">
        <f>+A9+1</f>
        <v>2</v>
      </c>
      <c r="B11" s="125"/>
      <c r="C11" s="127"/>
      <c r="D11" s="107"/>
      <c r="E11" s="107"/>
      <c r="F11" s="109"/>
      <c r="G11" s="110"/>
      <c r="H11" s="111"/>
      <c r="I11" s="115"/>
      <c r="J11" s="123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97">
        <f>COUNTIF(K11:AO11,"X")+COUNTIF(K11:AO11,"H")*0.5</f>
        <v>0</v>
      </c>
      <c r="AQ11" s="97">
        <f>COUNTIF(K11:AO11,"S")</f>
        <v>0</v>
      </c>
      <c r="AR11" s="97">
        <f>COUNTIF(K11:AO11,"A")</f>
        <v>0</v>
      </c>
      <c r="AS11" s="97">
        <f>SUM(AP11+AQ11)</f>
        <v>0</v>
      </c>
      <c r="AT11" s="97">
        <f>SUM(K12:AO12)</f>
        <v>0</v>
      </c>
    </row>
    <row r="12" spans="1:46" ht="15" customHeight="1">
      <c r="A12" s="108"/>
      <c r="B12" s="126"/>
      <c r="C12" s="128"/>
      <c r="D12" s="108"/>
      <c r="E12" s="108"/>
      <c r="F12" s="112"/>
      <c r="G12" s="113"/>
      <c r="H12" s="114"/>
      <c r="I12" s="116"/>
      <c r="J12" s="12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98"/>
      <c r="AQ12" s="98"/>
      <c r="AR12" s="98"/>
      <c r="AS12" s="98"/>
      <c r="AT12" s="98"/>
    </row>
    <row r="13" spans="1:46" ht="15.75" customHeight="1">
      <c r="A13" s="107">
        <f>+A11+1</f>
        <v>3</v>
      </c>
      <c r="B13" s="125"/>
      <c r="C13" s="127"/>
      <c r="D13" s="107"/>
      <c r="E13" s="107"/>
      <c r="F13" s="109"/>
      <c r="G13" s="129"/>
      <c r="H13" s="130"/>
      <c r="I13" s="115"/>
      <c r="J13" s="123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97">
        <f>COUNTIF(K13:AO13,"X")+COUNTIF(K13:AO13,"H")*0.5</f>
        <v>0</v>
      </c>
      <c r="AQ13" s="97">
        <f>COUNTIF(K13:AO13,"S")</f>
        <v>0</v>
      </c>
      <c r="AR13" s="97">
        <f>COUNTIF(K13:AO13,"A")</f>
        <v>0</v>
      </c>
      <c r="AS13" s="97">
        <f>SUM(AP13+AQ13)</f>
        <v>0</v>
      </c>
      <c r="AT13" s="97">
        <f>SUM(K14:AO14)</f>
        <v>0</v>
      </c>
    </row>
    <row r="14" spans="1:46" ht="15" customHeight="1">
      <c r="A14" s="108"/>
      <c r="B14" s="126"/>
      <c r="C14" s="128"/>
      <c r="D14" s="108"/>
      <c r="E14" s="108"/>
      <c r="F14" s="131"/>
      <c r="G14" s="132"/>
      <c r="H14" s="133"/>
      <c r="I14" s="116"/>
      <c r="J14" s="12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98"/>
      <c r="AQ14" s="98"/>
      <c r="AR14" s="98"/>
      <c r="AS14" s="98"/>
      <c r="AT14" s="98"/>
    </row>
    <row r="15" spans="1:46" ht="15.75" customHeight="1">
      <c r="A15" s="107">
        <f>+A13+1</f>
        <v>4</v>
      </c>
      <c r="B15" s="125"/>
      <c r="C15" s="127"/>
      <c r="D15" s="107"/>
      <c r="E15" s="107"/>
      <c r="F15" s="109"/>
      <c r="G15" s="110"/>
      <c r="H15" s="111"/>
      <c r="I15" s="115"/>
      <c r="J15" s="123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97">
        <f>COUNTIF(K15:AO15,"X")+COUNTIF(K15:AO15,"H")*0.5</f>
        <v>0</v>
      </c>
      <c r="AQ15" s="97">
        <f>COUNTIF(K15:AO15,"S")</f>
        <v>0</v>
      </c>
      <c r="AR15" s="97">
        <f>COUNTIF(K15:AO15,"A")</f>
        <v>0</v>
      </c>
      <c r="AS15" s="97">
        <f>SUM(AP15+AQ15)</f>
        <v>0</v>
      </c>
      <c r="AT15" s="97">
        <f>SUM(K16:AO16)</f>
        <v>0</v>
      </c>
    </row>
    <row r="16" spans="1:46" ht="15" customHeight="1">
      <c r="A16" s="108"/>
      <c r="B16" s="126"/>
      <c r="C16" s="128"/>
      <c r="D16" s="108"/>
      <c r="E16" s="108"/>
      <c r="F16" s="112"/>
      <c r="G16" s="113"/>
      <c r="H16" s="114"/>
      <c r="I16" s="116"/>
      <c r="J16" s="12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98"/>
      <c r="AQ16" s="98"/>
      <c r="AR16" s="98"/>
      <c r="AS16" s="98"/>
      <c r="AT16" s="98"/>
    </row>
    <row r="17" spans="1:46" ht="15.75" customHeight="1">
      <c r="A17" s="107">
        <f>+A15+1</f>
        <v>5</v>
      </c>
      <c r="B17" s="107"/>
      <c r="C17" s="107"/>
      <c r="D17" s="107"/>
      <c r="E17" s="107"/>
      <c r="F17" s="109"/>
      <c r="G17" s="110"/>
      <c r="H17" s="111"/>
      <c r="I17" s="115"/>
      <c r="J17" s="123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97">
        <f>COUNTIF(K17:AO17,"X")+COUNTIF(K17:AO17,"H")*0.5</f>
        <v>0</v>
      </c>
      <c r="AQ17" s="97">
        <f>COUNTIF(K17:AO17,"S")</f>
        <v>0</v>
      </c>
      <c r="AR17" s="97">
        <f>COUNTIF(K17:AO17,"A")</f>
        <v>0</v>
      </c>
      <c r="AS17" s="97">
        <f>SUM(AP17+AQ17)</f>
        <v>0</v>
      </c>
      <c r="AT17" s="97">
        <f>SUM(K18:AO18)</f>
        <v>0</v>
      </c>
    </row>
    <row r="18" spans="1:46" ht="15" customHeight="1">
      <c r="A18" s="108"/>
      <c r="B18" s="108"/>
      <c r="C18" s="108"/>
      <c r="D18" s="108"/>
      <c r="E18" s="108"/>
      <c r="F18" s="112"/>
      <c r="G18" s="113"/>
      <c r="H18" s="114"/>
      <c r="I18" s="116"/>
      <c r="J18" s="12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98"/>
      <c r="AQ18" s="98"/>
      <c r="AR18" s="98"/>
      <c r="AS18" s="98"/>
      <c r="AT18" s="98"/>
    </row>
    <row r="19" spans="1:46" ht="15.75" customHeight="1">
      <c r="A19" s="107">
        <f>+A17+1</f>
        <v>6</v>
      </c>
      <c r="B19" s="107"/>
      <c r="C19" s="107"/>
      <c r="D19" s="107"/>
      <c r="E19" s="107"/>
      <c r="F19" s="109"/>
      <c r="G19" s="110"/>
      <c r="H19" s="111"/>
      <c r="I19" s="115"/>
      <c r="J19" s="123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97">
        <f>COUNTIF(K19:AO19,"X")+COUNTIF(K19:AO19,"H")*0.5</f>
        <v>0</v>
      </c>
      <c r="AQ19" s="97">
        <f>COUNTIF(K19:AO19,"S")</f>
        <v>0</v>
      </c>
      <c r="AR19" s="97">
        <f>COUNTIF(K19:AO19,"A")</f>
        <v>0</v>
      </c>
      <c r="AS19" s="97">
        <f>SUM(AP19+AQ19)</f>
        <v>0</v>
      </c>
      <c r="AT19" s="97">
        <f>SUM(K20:AO20)</f>
        <v>0</v>
      </c>
    </row>
    <row r="20" spans="1:46" ht="15" customHeight="1">
      <c r="A20" s="108"/>
      <c r="B20" s="108"/>
      <c r="C20" s="108"/>
      <c r="D20" s="108"/>
      <c r="E20" s="108"/>
      <c r="F20" s="112"/>
      <c r="G20" s="113"/>
      <c r="H20" s="114"/>
      <c r="I20" s="116"/>
      <c r="J20" s="12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98"/>
      <c r="AQ20" s="98"/>
      <c r="AR20" s="98"/>
      <c r="AS20" s="98"/>
      <c r="AT20" s="98"/>
    </row>
    <row r="21" spans="1:46" ht="15.75" customHeight="1">
      <c r="A21" s="107">
        <f>+A19+1</f>
        <v>7</v>
      </c>
      <c r="B21" s="107"/>
      <c r="C21" s="107"/>
      <c r="D21" s="107"/>
      <c r="E21" s="107"/>
      <c r="F21" s="109"/>
      <c r="G21" s="110"/>
      <c r="H21" s="111"/>
      <c r="I21" s="115"/>
      <c r="J21" s="123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97">
        <f>COUNTIF(K21:AO21,"X")+COUNTIF(K21:AO21,"H")*0.5</f>
        <v>0</v>
      </c>
      <c r="AQ21" s="97">
        <f>COUNTIF(K21:AO21,"S")</f>
        <v>0</v>
      </c>
      <c r="AR21" s="97">
        <f>COUNTIF(K21:AO21,"A")</f>
        <v>0</v>
      </c>
      <c r="AS21" s="97">
        <f>SUM(AP21+AQ21)</f>
        <v>0</v>
      </c>
      <c r="AT21" s="97">
        <f>SUM(K22:AO22)</f>
        <v>0</v>
      </c>
    </row>
    <row r="22" spans="1:46" ht="15" customHeight="1">
      <c r="A22" s="108"/>
      <c r="B22" s="108"/>
      <c r="C22" s="108"/>
      <c r="D22" s="108"/>
      <c r="E22" s="108"/>
      <c r="F22" s="112"/>
      <c r="G22" s="113"/>
      <c r="H22" s="114"/>
      <c r="I22" s="116"/>
      <c r="J22" s="12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98"/>
      <c r="AQ22" s="98"/>
      <c r="AR22" s="98"/>
      <c r="AS22" s="98"/>
      <c r="AT22" s="98"/>
    </row>
    <row r="23" spans="1:46" ht="15.75" customHeight="1">
      <c r="A23" s="107">
        <f>+A21+1</f>
        <v>8</v>
      </c>
      <c r="B23" s="107"/>
      <c r="C23" s="107"/>
      <c r="D23" s="107"/>
      <c r="E23" s="107"/>
      <c r="F23" s="109"/>
      <c r="G23" s="110"/>
      <c r="H23" s="111"/>
      <c r="I23" s="115"/>
      <c r="J23" s="123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97">
        <f>COUNTIF(K23:AO23,"X")+COUNTIF(K23:AO23,"H")*0.5</f>
        <v>0</v>
      </c>
      <c r="AQ23" s="97">
        <f>COUNTIF(K23:AO23,"S")</f>
        <v>0</v>
      </c>
      <c r="AR23" s="97">
        <f>COUNTIF(K23:AO23,"A")</f>
        <v>0</v>
      </c>
      <c r="AS23" s="97">
        <f>SUM(AP23+AQ23)</f>
        <v>0</v>
      </c>
      <c r="AT23" s="97">
        <f>SUM(K24:AO24)</f>
        <v>0</v>
      </c>
    </row>
    <row r="24" spans="1:46" ht="15" customHeight="1">
      <c r="A24" s="108"/>
      <c r="B24" s="108"/>
      <c r="C24" s="108"/>
      <c r="D24" s="108"/>
      <c r="E24" s="108"/>
      <c r="F24" s="112"/>
      <c r="G24" s="113"/>
      <c r="H24" s="114"/>
      <c r="I24" s="116"/>
      <c r="J24" s="12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98"/>
      <c r="AQ24" s="98"/>
      <c r="AR24" s="98"/>
      <c r="AS24" s="98"/>
      <c r="AT24" s="98"/>
    </row>
    <row r="25" spans="1:46" ht="15.75" customHeight="1">
      <c r="A25" s="107">
        <f>+A23+1</f>
        <v>9</v>
      </c>
      <c r="B25" s="107"/>
      <c r="C25" s="107"/>
      <c r="D25" s="107"/>
      <c r="E25" s="107"/>
      <c r="F25" s="109"/>
      <c r="G25" s="110"/>
      <c r="H25" s="111"/>
      <c r="I25" s="115"/>
      <c r="J25" s="123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97">
        <f>COUNTIF(K25:AO25,"X")+COUNTIF(K25:AO25,"H")*0.5</f>
        <v>0</v>
      </c>
      <c r="AQ25" s="97">
        <f>COUNTIF(K25:AO25,"S")</f>
        <v>0</v>
      </c>
      <c r="AR25" s="97">
        <f>COUNTIF(K25:AO25,"A")</f>
        <v>0</v>
      </c>
      <c r="AS25" s="97">
        <f>SUM(AP25+AQ25)</f>
        <v>0</v>
      </c>
      <c r="AT25" s="97">
        <f>SUM(K26:AO26)</f>
        <v>0</v>
      </c>
    </row>
    <row r="26" spans="1:46" ht="15" customHeight="1">
      <c r="A26" s="108"/>
      <c r="B26" s="108"/>
      <c r="C26" s="108"/>
      <c r="D26" s="108"/>
      <c r="E26" s="108"/>
      <c r="F26" s="112"/>
      <c r="G26" s="113"/>
      <c r="H26" s="114"/>
      <c r="I26" s="116"/>
      <c r="J26" s="12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98"/>
      <c r="AQ26" s="98"/>
      <c r="AR26" s="98"/>
      <c r="AS26" s="98"/>
      <c r="AT26" s="98"/>
    </row>
    <row r="27" spans="1:46" ht="15.75" customHeight="1">
      <c r="A27" s="107">
        <f>+A25+1</f>
        <v>10</v>
      </c>
      <c r="B27" s="107"/>
      <c r="C27" s="107"/>
      <c r="D27" s="107"/>
      <c r="E27" s="107"/>
      <c r="F27" s="109"/>
      <c r="G27" s="110"/>
      <c r="H27" s="111"/>
      <c r="I27" s="115"/>
      <c r="J27" s="123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97">
        <f>COUNTIF(K27:AO27,"X")+COUNTIF(K27:AO27,"H")*0.5</f>
        <v>0</v>
      </c>
      <c r="AQ27" s="97">
        <f>COUNTIF(K27:AO27,"S")</f>
        <v>0</v>
      </c>
      <c r="AR27" s="97">
        <f>COUNTIF(K27:AO27,"A")</f>
        <v>0</v>
      </c>
      <c r="AS27" s="97">
        <f>SUM(AP27+AQ27)</f>
        <v>0</v>
      </c>
      <c r="AT27" s="97">
        <f>SUM(K28:AO28)</f>
        <v>0</v>
      </c>
    </row>
    <row r="28" spans="1:46" ht="15" customHeight="1">
      <c r="A28" s="108"/>
      <c r="B28" s="108"/>
      <c r="C28" s="108"/>
      <c r="D28" s="108"/>
      <c r="E28" s="108"/>
      <c r="F28" s="112"/>
      <c r="G28" s="113"/>
      <c r="H28" s="114"/>
      <c r="I28" s="116"/>
      <c r="J28" s="12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8"/>
      <c r="AQ28" s="98"/>
      <c r="AR28" s="98"/>
      <c r="AS28" s="98"/>
      <c r="AT28" s="98"/>
    </row>
    <row r="29" spans="1:46" ht="15.75" customHeight="1">
      <c r="A29" s="107">
        <f>+A27+1</f>
        <v>11</v>
      </c>
      <c r="B29" s="107"/>
      <c r="C29" s="107"/>
      <c r="D29" s="107"/>
      <c r="E29" s="107"/>
      <c r="F29" s="109"/>
      <c r="G29" s="110"/>
      <c r="H29" s="111"/>
      <c r="I29" s="115"/>
      <c r="J29" s="123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97">
        <f>COUNTIF(K29:AO29,"X")+COUNTIF(K29:AO29,"H")*0.5</f>
        <v>0</v>
      </c>
      <c r="AQ29" s="97">
        <f>COUNTIF(K29:AO29,"S")</f>
        <v>0</v>
      </c>
      <c r="AR29" s="97">
        <f>COUNTIF(K29:AO29,"A")</f>
        <v>0</v>
      </c>
      <c r="AS29" s="97">
        <f>SUM(AP29+AQ29)</f>
        <v>0</v>
      </c>
      <c r="AT29" s="97">
        <f>SUM(K30:AO30)</f>
        <v>0</v>
      </c>
    </row>
    <row r="30" spans="1:46" ht="15" customHeight="1">
      <c r="A30" s="108"/>
      <c r="B30" s="108"/>
      <c r="C30" s="108"/>
      <c r="D30" s="108"/>
      <c r="E30" s="108"/>
      <c r="F30" s="112"/>
      <c r="G30" s="113"/>
      <c r="H30" s="114"/>
      <c r="I30" s="116"/>
      <c r="J30" s="12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98"/>
      <c r="AQ30" s="98"/>
      <c r="AR30" s="98"/>
      <c r="AS30" s="98"/>
      <c r="AT30" s="98"/>
    </row>
    <row r="31" spans="1:46" ht="15.75" customHeight="1">
      <c r="A31" s="107">
        <f>+A29+1</f>
        <v>12</v>
      </c>
      <c r="B31" s="107"/>
      <c r="C31" s="107"/>
      <c r="D31" s="107"/>
      <c r="E31" s="107"/>
      <c r="F31" s="109"/>
      <c r="G31" s="110"/>
      <c r="H31" s="111"/>
      <c r="I31" s="115"/>
      <c r="J31" s="123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97">
        <f>COUNTIF(K31:AO31,"X")+COUNTIF(K31:AO31,"H")*0.5</f>
        <v>0</v>
      </c>
      <c r="AQ31" s="97">
        <f>COUNTIF(K31:AO31,"S")</f>
        <v>0</v>
      </c>
      <c r="AR31" s="97">
        <f>COUNTIF(K31:AO31,"A")</f>
        <v>0</v>
      </c>
      <c r="AS31" s="97">
        <f>SUM(AP31+AQ31)</f>
        <v>0</v>
      </c>
      <c r="AT31" s="97">
        <f>SUM(K32:AO32)</f>
        <v>0</v>
      </c>
    </row>
    <row r="32" spans="1:46" ht="15" customHeight="1">
      <c r="A32" s="108"/>
      <c r="B32" s="108"/>
      <c r="C32" s="108"/>
      <c r="D32" s="108"/>
      <c r="E32" s="108"/>
      <c r="F32" s="112"/>
      <c r="G32" s="113"/>
      <c r="H32" s="114"/>
      <c r="I32" s="116"/>
      <c r="J32" s="12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98"/>
      <c r="AQ32" s="98"/>
      <c r="AR32" s="98"/>
      <c r="AS32" s="98"/>
      <c r="AT32" s="98"/>
    </row>
    <row r="33" spans="1:46" ht="15.75" customHeight="1">
      <c r="A33" s="107">
        <f>+A31+1</f>
        <v>13</v>
      </c>
      <c r="B33" s="107"/>
      <c r="C33" s="107"/>
      <c r="D33" s="107"/>
      <c r="E33" s="107"/>
      <c r="F33" s="109"/>
      <c r="G33" s="110"/>
      <c r="H33" s="111"/>
      <c r="I33" s="115"/>
      <c r="J33" s="12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97">
        <f>COUNTIF(K33:AO33,"X")+COUNTIF(K33:AO33,"H")*0.5</f>
        <v>0</v>
      </c>
      <c r="AQ33" s="97">
        <f>COUNTIF(K33:AO33,"S")</f>
        <v>0</v>
      </c>
      <c r="AR33" s="97">
        <f>COUNTIF(K33:AO33,"A")</f>
        <v>0</v>
      </c>
      <c r="AS33" s="97">
        <f>SUM(AP33+AQ33)</f>
        <v>0</v>
      </c>
      <c r="AT33" s="97">
        <f>SUM(K34:AO34)</f>
        <v>0</v>
      </c>
    </row>
    <row r="34" spans="1:46" ht="15" customHeight="1">
      <c r="A34" s="108"/>
      <c r="B34" s="108"/>
      <c r="C34" s="108"/>
      <c r="D34" s="108"/>
      <c r="E34" s="108"/>
      <c r="F34" s="112"/>
      <c r="G34" s="113"/>
      <c r="H34" s="114"/>
      <c r="I34" s="116"/>
      <c r="J34" s="12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98"/>
      <c r="AQ34" s="98"/>
      <c r="AR34" s="98"/>
      <c r="AS34" s="98"/>
      <c r="AT34" s="98"/>
    </row>
    <row r="35" spans="1:46" ht="15.75" customHeight="1">
      <c r="A35" s="107">
        <f>+A33+1</f>
        <v>14</v>
      </c>
      <c r="B35" s="107"/>
      <c r="C35" s="107"/>
      <c r="D35" s="107"/>
      <c r="E35" s="107"/>
      <c r="F35" s="109"/>
      <c r="G35" s="110"/>
      <c r="H35" s="111"/>
      <c r="I35" s="115"/>
      <c r="J35" s="12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97">
        <f>COUNTIF(K35:AO35,"X")+COUNTIF(K35:AO35,"H")*0.5</f>
        <v>0</v>
      </c>
      <c r="AQ35" s="97">
        <f>COUNTIF(K35:AO35,"S")</f>
        <v>0</v>
      </c>
      <c r="AR35" s="97">
        <f>COUNTIF(K35:AO35,"A")</f>
        <v>0</v>
      </c>
      <c r="AS35" s="97">
        <f>SUM(AP35+AQ35)</f>
        <v>0</v>
      </c>
      <c r="AT35" s="97">
        <f>SUM(K36:AO36)</f>
        <v>0</v>
      </c>
    </row>
    <row r="36" spans="1:46" ht="15" customHeight="1">
      <c r="A36" s="108"/>
      <c r="B36" s="108"/>
      <c r="C36" s="108"/>
      <c r="D36" s="108"/>
      <c r="E36" s="108"/>
      <c r="F36" s="112"/>
      <c r="G36" s="113"/>
      <c r="H36" s="114"/>
      <c r="I36" s="116"/>
      <c r="J36" s="12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98"/>
      <c r="AQ36" s="98"/>
      <c r="AR36" s="98"/>
      <c r="AS36" s="98"/>
      <c r="AT36" s="98"/>
    </row>
    <row r="37" spans="1:46" ht="15.75" customHeight="1">
      <c r="A37" s="107">
        <f>+A35+1</f>
        <v>15</v>
      </c>
      <c r="B37" s="107"/>
      <c r="C37" s="107"/>
      <c r="D37" s="107"/>
      <c r="E37" s="107"/>
      <c r="F37" s="109"/>
      <c r="G37" s="110"/>
      <c r="H37" s="111"/>
      <c r="I37" s="115"/>
      <c r="J37" s="12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97">
        <f>COUNTIF(K37:AO37,"X")+COUNTIF(K37:AO37,"H")*0.5</f>
        <v>0</v>
      </c>
      <c r="AQ37" s="97">
        <f>COUNTIF(K37:AO37,"S")</f>
        <v>0</v>
      </c>
      <c r="AR37" s="97">
        <f>COUNTIF(K37:AO37,"A")</f>
        <v>0</v>
      </c>
      <c r="AS37" s="97">
        <f>SUM(AP37+AQ37)</f>
        <v>0</v>
      </c>
      <c r="AT37" s="97">
        <f>SUM(K38:AO38)</f>
        <v>0</v>
      </c>
    </row>
    <row r="38" spans="1:46" ht="15" customHeight="1">
      <c r="A38" s="108"/>
      <c r="B38" s="108"/>
      <c r="C38" s="108"/>
      <c r="D38" s="108"/>
      <c r="E38" s="108"/>
      <c r="F38" s="112"/>
      <c r="G38" s="113"/>
      <c r="H38" s="114"/>
      <c r="I38" s="116"/>
      <c r="J38" s="12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98"/>
      <c r="AQ38" s="98"/>
      <c r="AR38" s="98"/>
      <c r="AS38" s="98"/>
      <c r="AT38" s="98"/>
    </row>
    <row r="39" spans="1:46" ht="15.75" customHeight="1">
      <c r="A39" s="107">
        <f>+A37+1</f>
        <v>16</v>
      </c>
      <c r="B39" s="107"/>
      <c r="C39" s="107"/>
      <c r="D39" s="107"/>
      <c r="E39" s="107"/>
      <c r="F39" s="109"/>
      <c r="G39" s="110"/>
      <c r="H39" s="111"/>
      <c r="I39" s="115"/>
      <c r="J39" s="12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97">
        <f>COUNTIF(K39:AO39,"X")+COUNTIF(K39:AO39,"H")*0.5</f>
        <v>0</v>
      </c>
      <c r="AQ39" s="97">
        <f>COUNTIF(K39:AO39,"S")</f>
        <v>0</v>
      </c>
      <c r="AR39" s="97">
        <f>COUNTIF(K39:AO39,"A")</f>
        <v>0</v>
      </c>
      <c r="AS39" s="97">
        <f>SUM(AP39+AQ39)</f>
        <v>0</v>
      </c>
      <c r="AT39" s="97">
        <f>SUM(K40:AO40)</f>
        <v>0</v>
      </c>
    </row>
    <row r="40" spans="1:46" ht="15" customHeight="1">
      <c r="A40" s="108"/>
      <c r="B40" s="108"/>
      <c r="C40" s="108"/>
      <c r="D40" s="108"/>
      <c r="E40" s="108"/>
      <c r="F40" s="112"/>
      <c r="G40" s="113"/>
      <c r="H40" s="114"/>
      <c r="I40" s="116"/>
      <c r="J40" s="12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98"/>
      <c r="AQ40" s="98"/>
      <c r="AR40" s="98"/>
      <c r="AS40" s="98"/>
      <c r="AT40" s="98"/>
    </row>
    <row r="41" spans="1:46" ht="15.75" customHeight="1">
      <c r="A41" s="107">
        <f>+A39+1</f>
        <v>17</v>
      </c>
      <c r="B41" s="107"/>
      <c r="C41" s="107"/>
      <c r="D41" s="107"/>
      <c r="E41" s="107"/>
      <c r="F41" s="109"/>
      <c r="G41" s="110"/>
      <c r="H41" s="111"/>
      <c r="I41" s="115"/>
      <c r="J41" s="12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97">
        <f>COUNTIF(K41:AO41,"X")+COUNTIF(K41:AO41,"H")*0.5</f>
        <v>0</v>
      </c>
      <c r="AQ41" s="97">
        <f>COUNTIF(K41:AO41,"S")</f>
        <v>0</v>
      </c>
      <c r="AR41" s="97">
        <f>COUNTIF(K41:AO41,"A")</f>
        <v>0</v>
      </c>
      <c r="AS41" s="97">
        <f>SUM(AP41+AQ41)</f>
        <v>0</v>
      </c>
      <c r="AT41" s="97">
        <f>SUM(K42:AO42)</f>
        <v>0</v>
      </c>
    </row>
    <row r="42" spans="1:46" ht="15" customHeight="1">
      <c r="A42" s="108"/>
      <c r="B42" s="108"/>
      <c r="C42" s="108"/>
      <c r="D42" s="108"/>
      <c r="E42" s="108"/>
      <c r="F42" s="112"/>
      <c r="G42" s="113"/>
      <c r="H42" s="114"/>
      <c r="I42" s="116"/>
      <c r="J42" s="12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98"/>
      <c r="AQ42" s="98"/>
      <c r="AR42" s="98"/>
      <c r="AS42" s="98"/>
      <c r="AT42" s="98"/>
    </row>
    <row r="43" spans="1:46" ht="15.75" customHeight="1">
      <c r="A43" s="107">
        <f>+A41+1</f>
        <v>18</v>
      </c>
      <c r="B43" s="107"/>
      <c r="C43" s="107"/>
      <c r="D43" s="107"/>
      <c r="E43" s="107"/>
      <c r="F43" s="109"/>
      <c r="G43" s="110"/>
      <c r="H43" s="111"/>
      <c r="I43" s="115"/>
      <c r="J43" s="12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97">
        <f>COUNTIF(K43:AO43,"X")+COUNTIF(K43:AO43,"H")*0.5</f>
        <v>0</v>
      </c>
      <c r="AQ43" s="97">
        <f>COUNTIF(K43:AO43,"S")</f>
        <v>0</v>
      </c>
      <c r="AR43" s="97">
        <f>COUNTIF(K43:AO43,"A")</f>
        <v>0</v>
      </c>
      <c r="AS43" s="97">
        <f>SUM(AP43+AQ43)</f>
        <v>0</v>
      </c>
      <c r="AT43" s="97">
        <f>SUM(K44:AO44)</f>
        <v>0</v>
      </c>
    </row>
    <row r="44" spans="1:46" ht="15" customHeight="1">
      <c r="A44" s="108"/>
      <c r="B44" s="108"/>
      <c r="C44" s="108"/>
      <c r="D44" s="108"/>
      <c r="E44" s="108"/>
      <c r="F44" s="112"/>
      <c r="G44" s="113"/>
      <c r="H44" s="114"/>
      <c r="I44" s="116"/>
      <c r="J44" s="12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98"/>
      <c r="AQ44" s="98"/>
      <c r="AR44" s="98"/>
      <c r="AS44" s="98"/>
      <c r="AT44" s="98"/>
    </row>
    <row r="45" spans="1:46" ht="15.75" customHeight="1">
      <c r="A45" s="107">
        <f>+A43+1</f>
        <v>19</v>
      </c>
      <c r="B45" s="107"/>
      <c r="C45" s="107"/>
      <c r="D45" s="107"/>
      <c r="E45" s="107"/>
      <c r="F45" s="109"/>
      <c r="G45" s="110"/>
      <c r="H45" s="111"/>
      <c r="I45" s="115"/>
      <c r="J45" s="123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97">
        <f>COUNTIF(K45:AO45,"X")+COUNTIF(K45:AO45,"H")*0.5</f>
        <v>0</v>
      </c>
      <c r="AQ45" s="97">
        <f>COUNTIF(K45:AO45,"S")</f>
        <v>0</v>
      </c>
      <c r="AR45" s="97">
        <f>COUNTIF(K45:AO45,"A")</f>
        <v>0</v>
      </c>
      <c r="AS45" s="97">
        <f>SUM(AP45+AQ45)</f>
        <v>0</v>
      </c>
      <c r="AT45" s="97">
        <f>SUM(K46:AO46)</f>
        <v>0</v>
      </c>
    </row>
    <row r="46" spans="1:46" ht="15" customHeight="1">
      <c r="A46" s="108"/>
      <c r="B46" s="108"/>
      <c r="C46" s="108"/>
      <c r="D46" s="108"/>
      <c r="E46" s="108"/>
      <c r="F46" s="112"/>
      <c r="G46" s="113"/>
      <c r="H46" s="114"/>
      <c r="I46" s="116"/>
      <c r="J46" s="12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98"/>
      <c r="AQ46" s="98"/>
      <c r="AR46" s="98"/>
      <c r="AS46" s="98"/>
      <c r="AT46" s="98"/>
    </row>
    <row r="47" spans="1:46" ht="15.75" customHeight="1">
      <c r="A47" s="107">
        <f>+A45+1</f>
        <v>20</v>
      </c>
      <c r="B47" s="107"/>
      <c r="C47" s="107"/>
      <c r="D47" s="107"/>
      <c r="E47" s="107"/>
      <c r="F47" s="109"/>
      <c r="G47" s="110"/>
      <c r="H47" s="111"/>
      <c r="I47" s="115"/>
      <c r="J47" s="123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97">
        <f>COUNTIF(K47:AO47,"X")+COUNTIF(K47:AO47,"H")*0.5</f>
        <v>0</v>
      </c>
      <c r="AQ47" s="97">
        <f>COUNTIF(K47:AO47,"S")</f>
        <v>0</v>
      </c>
      <c r="AR47" s="97">
        <f>COUNTIF(K47:AO47,"A")</f>
        <v>0</v>
      </c>
      <c r="AS47" s="97">
        <f>SUM(AP47+AQ47)</f>
        <v>0</v>
      </c>
      <c r="AT47" s="97">
        <f>SUM(K48:AO48)</f>
        <v>0</v>
      </c>
    </row>
    <row r="48" spans="1:46" ht="15" customHeight="1">
      <c r="A48" s="108"/>
      <c r="B48" s="108"/>
      <c r="C48" s="108"/>
      <c r="D48" s="108"/>
      <c r="E48" s="108"/>
      <c r="F48" s="112"/>
      <c r="G48" s="113"/>
      <c r="H48" s="114"/>
      <c r="I48" s="116"/>
      <c r="J48" s="12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98"/>
      <c r="AQ48" s="98"/>
      <c r="AR48" s="98"/>
      <c r="AS48" s="98"/>
      <c r="AT48" s="98"/>
    </row>
    <row r="49" spans="1:46" ht="15.75" customHeight="1">
      <c r="A49" s="107">
        <f>+A47+1</f>
        <v>21</v>
      </c>
      <c r="B49" s="107"/>
      <c r="C49" s="107"/>
      <c r="D49" s="107"/>
      <c r="E49" s="107"/>
      <c r="F49" s="109"/>
      <c r="G49" s="110"/>
      <c r="H49" s="111"/>
      <c r="I49" s="115"/>
      <c r="J49" s="123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97">
        <f>COUNTIF(K49:AO49,"X")+COUNTIF(K49:AO49,"H")*0.5</f>
        <v>0</v>
      </c>
      <c r="AQ49" s="97">
        <f>COUNTIF(K49:AO49,"S")</f>
        <v>0</v>
      </c>
      <c r="AR49" s="97">
        <f>COUNTIF(K49:AO49,"A")</f>
        <v>0</v>
      </c>
      <c r="AS49" s="97">
        <f>SUM(AP49+AQ49)</f>
        <v>0</v>
      </c>
      <c r="AT49" s="97">
        <f>SUM(K50:AO50)</f>
        <v>0</v>
      </c>
    </row>
    <row r="50" spans="1:46" ht="15" customHeight="1">
      <c r="A50" s="108"/>
      <c r="B50" s="108"/>
      <c r="C50" s="108"/>
      <c r="D50" s="108"/>
      <c r="E50" s="108"/>
      <c r="F50" s="112"/>
      <c r="G50" s="113"/>
      <c r="H50" s="114"/>
      <c r="I50" s="116"/>
      <c r="J50" s="12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98"/>
      <c r="AQ50" s="98"/>
      <c r="AR50" s="98"/>
      <c r="AS50" s="98"/>
      <c r="AT50" s="98"/>
    </row>
    <row r="51" spans="1:46" ht="15.75" customHeight="1">
      <c r="A51" s="107">
        <f>+A49+1</f>
        <v>22</v>
      </c>
      <c r="B51" s="107"/>
      <c r="C51" s="107"/>
      <c r="D51" s="107"/>
      <c r="E51" s="107"/>
      <c r="F51" s="109"/>
      <c r="G51" s="110"/>
      <c r="H51" s="111"/>
      <c r="I51" s="115"/>
      <c r="J51" s="123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97">
        <f>COUNTIF(K51:AO51,"X")+COUNTIF(K51:AO51,"H")*0.5</f>
        <v>0</v>
      </c>
      <c r="AQ51" s="97">
        <f>COUNTIF(K51:AO51,"S")</f>
        <v>0</v>
      </c>
      <c r="AR51" s="97">
        <f>COUNTIF(K51:AO51,"A")</f>
        <v>0</v>
      </c>
      <c r="AS51" s="97">
        <f>SUM(AP51+AQ51)</f>
        <v>0</v>
      </c>
      <c r="AT51" s="97">
        <f>SUM(K52:AO52)</f>
        <v>0</v>
      </c>
    </row>
    <row r="52" spans="1:46" ht="15" customHeight="1">
      <c r="A52" s="108"/>
      <c r="B52" s="108"/>
      <c r="C52" s="108"/>
      <c r="D52" s="108"/>
      <c r="E52" s="108"/>
      <c r="F52" s="112"/>
      <c r="G52" s="113"/>
      <c r="H52" s="114"/>
      <c r="I52" s="116"/>
      <c r="J52" s="12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98"/>
      <c r="AQ52" s="98"/>
      <c r="AR52" s="98"/>
      <c r="AS52" s="98"/>
      <c r="AT52" s="98"/>
    </row>
    <row r="53" spans="1:46" ht="15.75" customHeight="1">
      <c r="A53" s="107">
        <f>+A51+1</f>
        <v>23</v>
      </c>
      <c r="B53" s="107"/>
      <c r="C53" s="107"/>
      <c r="D53" s="107"/>
      <c r="E53" s="107"/>
      <c r="F53" s="109"/>
      <c r="G53" s="110"/>
      <c r="H53" s="111"/>
      <c r="I53" s="115"/>
      <c r="J53" s="123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97">
        <f>COUNTIF(K53:AO53,"X")+COUNTIF(K53:AO53,"H")*0.5</f>
        <v>0</v>
      </c>
      <c r="AQ53" s="97">
        <f>COUNTIF(K53:AO53,"S")</f>
        <v>0</v>
      </c>
      <c r="AR53" s="97">
        <f>COUNTIF(K53:AO53,"A")</f>
        <v>0</v>
      </c>
      <c r="AS53" s="97">
        <f>SUM(AP53+AQ53)</f>
        <v>0</v>
      </c>
      <c r="AT53" s="97">
        <f>SUM(K54:AO54)</f>
        <v>0</v>
      </c>
    </row>
    <row r="54" spans="1:46" ht="15" customHeight="1">
      <c r="A54" s="108"/>
      <c r="B54" s="108"/>
      <c r="C54" s="108"/>
      <c r="D54" s="108"/>
      <c r="E54" s="108"/>
      <c r="F54" s="112"/>
      <c r="G54" s="113"/>
      <c r="H54" s="114"/>
      <c r="I54" s="116"/>
      <c r="J54" s="12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98"/>
      <c r="AQ54" s="98"/>
      <c r="AR54" s="98"/>
      <c r="AS54" s="98"/>
      <c r="AT54" s="98"/>
    </row>
    <row r="55" spans="1:46" ht="15.75" customHeight="1">
      <c r="A55" s="107">
        <f>+A53+1</f>
        <v>24</v>
      </c>
      <c r="B55" s="107"/>
      <c r="C55" s="107"/>
      <c r="D55" s="107"/>
      <c r="E55" s="107"/>
      <c r="F55" s="109"/>
      <c r="G55" s="110"/>
      <c r="H55" s="111"/>
      <c r="I55" s="115"/>
      <c r="J55" s="123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97">
        <f>COUNTIF(K55:AO55,"X")+COUNTIF(K55:AO55,"H")*0.5</f>
        <v>0</v>
      </c>
      <c r="AQ55" s="97">
        <f>COUNTIF(K55:AO55,"S")</f>
        <v>0</v>
      </c>
      <c r="AR55" s="97">
        <f>COUNTIF(K55:AO55,"A")</f>
        <v>0</v>
      </c>
      <c r="AS55" s="97">
        <f>SUM(AP55+AQ55)</f>
        <v>0</v>
      </c>
      <c r="AT55" s="97">
        <f>SUM(K56:AO56)</f>
        <v>0</v>
      </c>
    </row>
    <row r="56" spans="1:46" ht="15" customHeight="1">
      <c r="A56" s="108"/>
      <c r="B56" s="108"/>
      <c r="C56" s="108"/>
      <c r="D56" s="108"/>
      <c r="E56" s="108"/>
      <c r="F56" s="112"/>
      <c r="G56" s="113"/>
      <c r="H56" s="114"/>
      <c r="I56" s="116"/>
      <c r="J56" s="12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98"/>
      <c r="AQ56" s="98"/>
      <c r="AR56" s="98"/>
      <c r="AS56" s="98"/>
      <c r="AT56" s="98"/>
    </row>
    <row r="57" spans="1:46" ht="15.75" customHeight="1">
      <c r="A57" s="107">
        <f>+A55+1</f>
        <v>25</v>
      </c>
      <c r="B57" s="107"/>
      <c r="C57" s="107"/>
      <c r="D57" s="107"/>
      <c r="E57" s="107"/>
      <c r="F57" s="109"/>
      <c r="G57" s="110"/>
      <c r="H57" s="111"/>
      <c r="I57" s="115"/>
      <c r="J57" s="123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97">
        <f>COUNTIF(K57:AO57,"X")+COUNTIF(K57:AO57,"H")*0.5</f>
        <v>0</v>
      </c>
      <c r="AQ57" s="97">
        <f>COUNTIF(K57:AO57,"S")</f>
        <v>0</v>
      </c>
      <c r="AR57" s="97">
        <f>COUNTIF(K57:AO57,"A")</f>
        <v>0</v>
      </c>
      <c r="AS57" s="97">
        <f>SUM(AP57+AQ57)</f>
        <v>0</v>
      </c>
      <c r="AT57" s="97">
        <f>SUM(K58:AO58)</f>
        <v>0</v>
      </c>
    </row>
    <row r="58" spans="1:46" ht="15" customHeight="1">
      <c r="A58" s="108"/>
      <c r="B58" s="108"/>
      <c r="C58" s="108"/>
      <c r="D58" s="108"/>
      <c r="E58" s="108"/>
      <c r="F58" s="112"/>
      <c r="G58" s="113"/>
      <c r="H58" s="114"/>
      <c r="I58" s="116"/>
      <c r="J58" s="12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98"/>
      <c r="AQ58" s="98"/>
      <c r="AR58" s="98"/>
      <c r="AS58" s="98"/>
      <c r="AT58" s="98"/>
    </row>
    <row r="59" spans="1:46" ht="15.75" customHeight="1">
      <c r="A59" s="107">
        <f>+A57+1</f>
        <v>26</v>
      </c>
      <c r="B59" s="107"/>
      <c r="C59" s="107"/>
      <c r="D59" s="107"/>
      <c r="E59" s="107"/>
      <c r="F59" s="109"/>
      <c r="G59" s="110"/>
      <c r="H59" s="111"/>
      <c r="I59" s="115"/>
      <c r="J59" s="123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97">
        <f>COUNTIF(K59:AO59,"X")+COUNTIF(K59:AO59,"H")*0.5</f>
        <v>0</v>
      </c>
      <c r="AQ59" s="97">
        <f>COUNTIF(K59:AO59,"S")</f>
        <v>0</v>
      </c>
      <c r="AR59" s="97">
        <f>COUNTIF(K59:AO59,"A")</f>
        <v>0</v>
      </c>
      <c r="AS59" s="97">
        <f>SUM(AP59+AQ59)</f>
        <v>0</v>
      </c>
      <c r="AT59" s="97">
        <f>SUM(K60:AO60)</f>
        <v>0</v>
      </c>
    </row>
    <row r="60" spans="1:46" ht="15" customHeight="1">
      <c r="A60" s="108"/>
      <c r="B60" s="108"/>
      <c r="C60" s="108"/>
      <c r="D60" s="108"/>
      <c r="E60" s="108"/>
      <c r="F60" s="112"/>
      <c r="G60" s="113"/>
      <c r="H60" s="114"/>
      <c r="I60" s="116"/>
      <c r="J60" s="12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98"/>
      <c r="AQ60" s="98"/>
      <c r="AR60" s="98"/>
      <c r="AS60" s="98"/>
      <c r="AT60" s="98"/>
    </row>
    <row r="61" spans="1:46" ht="15.75" customHeight="1">
      <c r="A61" s="107">
        <f>+A59+1</f>
        <v>27</v>
      </c>
      <c r="B61" s="107"/>
      <c r="C61" s="107"/>
      <c r="D61" s="107"/>
      <c r="E61" s="107"/>
      <c r="F61" s="109"/>
      <c r="G61" s="110"/>
      <c r="H61" s="111"/>
      <c r="I61" s="115"/>
      <c r="J61" s="123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97">
        <f>COUNTIF(K61:AO61,"X")+COUNTIF(K61:AO61,"H")*0.5</f>
        <v>0</v>
      </c>
      <c r="AQ61" s="97">
        <f>COUNTIF(K61:AO61,"S")</f>
        <v>0</v>
      </c>
      <c r="AR61" s="97">
        <f>COUNTIF(K61:AO61,"A")</f>
        <v>0</v>
      </c>
      <c r="AS61" s="97">
        <f>SUM(AP61+AQ61)</f>
        <v>0</v>
      </c>
      <c r="AT61" s="97">
        <f>SUM(K62:AO62)</f>
        <v>0</v>
      </c>
    </row>
    <row r="62" spans="1:46" ht="15" customHeight="1">
      <c r="A62" s="108"/>
      <c r="B62" s="108"/>
      <c r="C62" s="108"/>
      <c r="D62" s="108"/>
      <c r="E62" s="108"/>
      <c r="F62" s="112"/>
      <c r="G62" s="113"/>
      <c r="H62" s="114"/>
      <c r="I62" s="116"/>
      <c r="J62" s="12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98"/>
      <c r="AQ62" s="98"/>
      <c r="AR62" s="98"/>
      <c r="AS62" s="98"/>
      <c r="AT62" s="98"/>
    </row>
    <row r="63" spans="1:46" ht="15.75" customHeight="1">
      <c r="A63" s="107">
        <f>+A61+1</f>
        <v>28</v>
      </c>
      <c r="B63" s="107"/>
      <c r="C63" s="107"/>
      <c r="D63" s="107"/>
      <c r="E63" s="107"/>
      <c r="F63" s="109"/>
      <c r="G63" s="110"/>
      <c r="H63" s="111"/>
      <c r="I63" s="115"/>
      <c r="J63" s="123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97">
        <f>COUNTIF(K63:AO63,"X")+COUNTIF(K63:AO63,"H")*0.5</f>
        <v>0</v>
      </c>
      <c r="AQ63" s="97">
        <f>COUNTIF(K63:AO63,"S")</f>
        <v>0</v>
      </c>
      <c r="AR63" s="97">
        <f>COUNTIF(K63:AO63,"A")</f>
        <v>0</v>
      </c>
      <c r="AS63" s="97">
        <f>SUM(AP63+AQ63)</f>
        <v>0</v>
      </c>
      <c r="AT63" s="97">
        <f>SUM(K64:AO64)</f>
        <v>0</v>
      </c>
    </row>
    <row r="64" spans="1:46" ht="15" customHeight="1">
      <c r="A64" s="108"/>
      <c r="B64" s="108"/>
      <c r="C64" s="108"/>
      <c r="D64" s="108"/>
      <c r="E64" s="108"/>
      <c r="F64" s="112"/>
      <c r="G64" s="113"/>
      <c r="H64" s="114"/>
      <c r="I64" s="116"/>
      <c r="J64" s="12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98"/>
      <c r="AQ64" s="98"/>
      <c r="AR64" s="98"/>
      <c r="AS64" s="98"/>
      <c r="AT64" s="98"/>
    </row>
    <row r="65" spans="1:46" ht="15.75" customHeight="1">
      <c r="A65" s="107">
        <f>+A63+1</f>
        <v>29</v>
      </c>
      <c r="B65" s="107"/>
      <c r="C65" s="107"/>
      <c r="D65" s="107"/>
      <c r="E65" s="107"/>
      <c r="F65" s="109"/>
      <c r="G65" s="110"/>
      <c r="H65" s="111"/>
      <c r="I65" s="115"/>
      <c r="J65" s="123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97">
        <f>COUNTIF(K65:AO65,"X")+COUNTIF(K65:AO65,"H")*0.5</f>
        <v>0</v>
      </c>
      <c r="AQ65" s="97">
        <f>COUNTIF(K65:AO65,"S")</f>
        <v>0</v>
      </c>
      <c r="AR65" s="97">
        <f>COUNTIF(K65:AO65,"A")</f>
        <v>0</v>
      </c>
      <c r="AS65" s="97">
        <f>SUM(AP65+AQ65)</f>
        <v>0</v>
      </c>
      <c r="AT65" s="97">
        <f>SUM(K66:AO66)</f>
        <v>0</v>
      </c>
    </row>
    <row r="66" spans="1:46" ht="15" customHeight="1">
      <c r="A66" s="108"/>
      <c r="B66" s="108"/>
      <c r="C66" s="108"/>
      <c r="D66" s="108"/>
      <c r="E66" s="108"/>
      <c r="F66" s="112"/>
      <c r="G66" s="113"/>
      <c r="H66" s="114"/>
      <c r="I66" s="116"/>
      <c r="J66" s="12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98"/>
      <c r="AQ66" s="98"/>
      <c r="AR66" s="98"/>
      <c r="AS66" s="98"/>
      <c r="AT66" s="98"/>
    </row>
    <row r="67" spans="1:46" ht="15.75" customHeight="1">
      <c r="A67" s="107">
        <f>+A65+1</f>
        <v>30</v>
      </c>
      <c r="B67" s="107"/>
      <c r="C67" s="107"/>
      <c r="D67" s="107"/>
      <c r="E67" s="107"/>
      <c r="F67" s="109"/>
      <c r="G67" s="110"/>
      <c r="H67" s="111"/>
      <c r="I67" s="115"/>
      <c r="J67" s="123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97">
        <f>COUNTIF(K67:AO67,"X")+COUNTIF(K67:AO67,"H")*0.5</f>
        <v>0</v>
      </c>
      <c r="AQ67" s="97">
        <f>COUNTIF(K67:AO67,"S")</f>
        <v>0</v>
      </c>
      <c r="AR67" s="97">
        <f>COUNTIF(K67:AO67,"A")</f>
        <v>0</v>
      </c>
      <c r="AS67" s="97">
        <f>SUM(AP67+AQ67)</f>
        <v>0</v>
      </c>
      <c r="AT67" s="97">
        <f>SUM(K68:AO68)</f>
        <v>0</v>
      </c>
    </row>
    <row r="68" spans="1:46" ht="15" customHeight="1">
      <c r="A68" s="108"/>
      <c r="B68" s="108"/>
      <c r="C68" s="108"/>
      <c r="D68" s="108"/>
      <c r="E68" s="108"/>
      <c r="F68" s="112"/>
      <c r="G68" s="113"/>
      <c r="H68" s="114"/>
      <c r="I68" s="116"/>
      <c r="J68" s="12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98"/>
      <c r="AQ68" s="98"/>
      <c r="AR68" s="98"/>
      <c r="AS68" s="98"/>
      <c r="AT68" s="98"/>
    </row>
    <row r="69" spans="1:46" ht="15.75" customHeight="1">
      <c r="A69" s="107">
        <f>+A67+1</f>
        <v>31</v>
      </c>
      <c r="B69" s="107"/>
      <c r="C69" s="107"/>
      <c r="D69" s="107"/>
      <c r="E69" s="107"/>
      <c r="F69" s="109"/>
      <c r="G69" s="110"/>
      <c r="H69" s="111"/>
      <c r="I69" s="115"/>
      <c r="J69" s="123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97">
        <f>COUNTIF(K69:AO69,"X")+COUNTIF(K69:AO69,"H")*0.5</f>
        <v>0</v>
      </c>
      <c r="AQ69" s="97">
        <f>COUNTIF(K69:AO69,"S")</f>
        <v>0</v>
      </c>
      <c r="AR69" s="97">
        <f>COUNTIF(K69:AO69,"A")</f>
        <v>0</v>
      </c>
      <c r="AS69" s="97">
        <f>SUM(AP69+AQ69)</f>
        <v>0</v>
      </c>
      <c r="AT69" s="97">
        <f>SUM(K70:AO70)</f>
        <v>0</v>
      </c>
    </row>
    <row r="70" spans="1:46" ht="15" customHeight="1">
      <c r="A70" s="108"/>
      <c r="B70" s="108"/>
      <c r="C70" s="108"/>
      <c r="D70" s="108"/>
      <c r="E70" s="108"/>
      <c r="F70" s="112"/>
      <c r="G70" s="113"/>
      <c r="H70" s="114"/>
      <c r="I70" s="116"/>
      <c r="J70" s="12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98"/>
      <c r="AQ70" s="98"/>
      <c r="AR70" s="98"/>
      <c r="AS70" s="98"/>
      <c r="AT70" s="98"/>
    </row>
    <row r="71" spans="1:46" ht="15.75" customHeight="1">
      <c r="A71" s="107">
        <f>+A69+1</f>
        <v>32</v>
      </c>
      <c r="B71" s="107"/>
      <c r="C71" s="107"/>
      <c r="D71" s="107"/>
      <c r="E71" s="107"/>
      <c r="F71" s="109"/>
      <c r="G71" s="110"/>
      <c r="H71" s="111"/>
      <c r="I71" s="115"/>
      <c r="J71" s="123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97">
        <f>COUNTIF(K71:AO71,"X")+COUNTIF(K71:AO71,"H")*0.5</f>
        <v>0</v>
      </c>
      <c r="AQ71" s="97">
        <f>COUNTIF(K71:AO71,"S")</f>
        <v>0</v>
      </c>
      <c r="AR71" s="97">
        <f>COUNTIF(K71:AO71,"A")</f>
        <v>0</v>
      </c>
      <c r="AS71" s="97">
        <f>SUM(AP71+AQ71)</f>
        <v>0</v>
      </c>
      <c r="AT71" s="97">
        <f>SUM(K72:AO72)</f>
        <v>0</v>
      </c>
    </row>
    <row r="72" spans="1:46" ht="15" customHeight="1">
      <c r="A72" s="108"/>
      <c r="B72" s="108"/>
      <c r="C72" s="108"/>
      <c r="D72" s="108"/>
      <c r="E72" s="108"/>
      <c r="F72" s="112"/>
      <c r="G72" s="113"/>
      <c r="H72" s="114"/>
      <c r="I72" s="116"/>
      <c r="J72" s="12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98"/>
      <c r="AQ72" s="98"/>
      <c r="AR72" s="98"/>
      <c r="AS72" s="98"/>
      <c r="AT72" s="98"/>
    </row>
    <row r="73" spans="1:46" ht="15.75" customHeight="1">
      <c r="A73" s="107">
        <f>+A71+1</f>
        <v>33</v>
      </c>
      <c r="B73" s="107"/>
      <c r="C73" s="107"/>
      <c r="D73" s="107"/>
      <c r="E73" s="107"/>
      <c r="F73" s="109"/>
      <c r="G73" s="110"/>
      <c r="H73" s="111"/>
      <c r="I73" s="115"/>
      <c r="J73" s="123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97">
        <f>COUNTIF(K73:AO73,"X")+COUNTIF(K73:AO73,"H")*0.5</f>
        <v>0</v>
      </c>
      <c r="AQ73" s="97">
        <f>COUNTIF(K73:AO73,"S")</f>
        <v>0</v>
      </c>
      <c r="AR73" s="97">
        <f>COUNTIF(K73:AO73,"A")</f>
        <v>0</v>
      </c>
      <c r="AS73" s="97">
        <f>SUM(AP73+AQ73)</f>
        <v>0</v>
      </c>
      <c r="AT73" s="97">
        <f>SUM(K74:AO74)</f>
        <v>0</v>
      </c>
    </row>
    <row r="74" spans="1:46" ht="15" customHeight="1">
      <c r="A74" s="108"/>
      <c r="B74" s="108"/>
      <c r="C74" s="108"/>
      <c r="D74" s="108"/>
      <c r="E74" s="108"/>
      <c r="F74" s="112"/>
      <c r="G74" s="113"/>
      <c r="H74" s="114"/>
      <c r="I74" s="116"/>
      <c r="J74" s="12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98"/>
      <c r="AQ74" s="98"/>
      <c r="AR74" s="98"/>
      <c r="AS74" s="98"/>
      <c r="AT74" s="98"/>
    </row>
    <row r="75" spans="1:46" ht="15.75" customHeight="1">
      <c r="A75" s="107">
        <f>+A73+1</f>
        <v>34</v>
      </c>
      <c r="B75" s="107"/>
      <c r="C75" s="107"/>
      <c r="D75" s="107"/>
      <c r="E75" s="107"/>
      <c r="F75" s="109"/>
      <c r="G75" s="110"/>
      <c r="H75" s="111"/>
      <c r="I75" s="115"/>
      <c r="J75" s="123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97">
        <f>COUNTIF(K75:AO75,"X")+COUNTIF(K75:AO75,"H")*0.5</f>
        <v>0</v>
      </c>
      <c r="AQ75" s="97">
        <f>COUNTIF(K75:AO75,"S")</f>
        <v>0</v>
      </c>
      <c r="AR75" s="97">
        <f>COUNTIF(K75:AO75,"A")</f>
        <v>0</v>
      </c>
      <c r="AS75" s="97">
        <f>SUM(AP75+AQ75)</f>
        <v>0</v>
      </c>
      <c r="AT75" s="97">
        <f>SUM(K76:AO76)</f>
        <v>0</v>
      </c>
    </row>
    <row r="76" spans="1:46" ht="15" customHeight="1">
      <c r="A76" s="108"/>
      <c r="B76" s="108"/>
      <c r="C76" s="108"/>
      <c r="D76" s="108"/>
      <c r="E76" s="108"/>
      <c r="F76" s="112"/>
      <c r="G76" s="113"/>
      <c r="H76" s="114"/>
      <c r="I76" s="116"/>
      <c r="J76" s="12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98"/>
      <c r="AQ76" s="98"/>
      <c r="AR76" s="98"/>
      <c r="AS76" s="98"/>
      <c r="AT76" s="98"/>
    </row>
    <row r="77" spans="1:46" ht="15.75" customHeight="1">
      <c r="A77" s="107">
        <f>+A75+1</f>
        <v>35</v>
      </c>
      <c r="B77" s="107"/>
      <c r="C77" s="107"/>
      <c r="D77" s="107"/>
      <c r="E77" s="107"/>
      <c r="F77" s="109"/>
      <c r="G77" s="110"/>
      <c r="H77" s="111"/>
      <c r="I77" s="115"/>
      <c r="J77" s="123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97">
        <f>COUNTIF(K77:AO77,"X")+COUNTIF(K77:AO77,"H")*0.5</f>
        <v>0</v>
      </c>
      <c r="AQ77" s="97">
        <f>COUNTIF(K77:AO77,"S")</f>
        <v>0</v>
      </c>
      <c r="AR77" s="97">
        <f>COUNTIF(K77:AO77,"A")</f>
        <v>0</v>
      </c>
      <c r="AS77" s="97">
        <f>SUM(AP77+AQ77)</f>
        <v>0</v>
      </c>
      <c r="AT77" s="97">
        <f>SUM(K78:AO78)</f>
        <v>0</v>
      </c>
    </row>
    <row r="78" spans="1:46" ht="15" customHeight="1">
      <c r="A78" s="108"/>
      <c r="B78" s="108"/>
      <c r="C78" s="108"/>
      <c r="D78" s="108"/>
      <c r="E78" s="108"/>
      <c r="F78" s="112"/>
      <c r="G78" s="113"/>
      <c r="H78" s="114"/>
      <c r="I78" s="116"/>
      <c r="J78" s="12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98"/>
      <c r="AQ78" s="98"/>
      <c r="AR78" s="98"/>
      <c r="AS78" s="98"/>
      <c r="AT78" s="98"/>
    </row>
    <row r="79" spans="1:46" ht="15.75" customHeight="1">
      <c r="A79" s="107">
        <f>+A77+1</f>
        <v>36</v>
      </c>
      <c r="B79" s="107"/>
      <c r="C79" s="107"/>
      <c r="D79" s="107"/>
      <c r="E79" s="107"/>
      <c r="F79" s="109"/>
      <c r="G79" s="110"/>
      <c r="H79" s="111"/>
      <c r="I79" s="115"/>
      <c r="J79" s="123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97">
        <f>COUNTIF(K79:AO79,"X")+COUNTIF(K79:AO79,"H")*0.5</f>
        <v>0</v>
      </c>
      <c r="AQ79" s="97">
        <f>COUNTIF(K79:AO79,"S")</f>
        <v>0</v>
      </c>
      <c r="AR79" s="97">
        <f>COUNTIF(K79:AO79,"A")</f>
        <v>0</v>
      </c>
      <c r="AS79" s="97">
        <f>SUM(AP79+AQ79)</f>
        <v>0</v>
      </c>
      <c r="AT79" s="97">
        <f>SUM(K80:AO80)</f>
        <v>0</v>
      </c>
    </row>
    <row r="80" spans="1:46" ht="15" customHeight="1">
      <c r="A80" s="108"/>
      <c r="B80" s="108"/>
      <c r="C80" s="108"/>
      <c r="D80" s="108"/>
      <c r="E80" s="108"/>
      <c r="F80" s="112"/>
      <c r="G80" s="113"/>
      <c r="H80" s="114"/>
      <c r="I80" s="116"/>
      <c r="J80" s="12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98"/>
      <c r="AQ80" s="98"/>
      <c r="AR80" s="98"/>
      <c r="AS80" s="98"/>
      <c r="AT80" s="98"/>
    </row>
    <row r="81" spans="1:46" ht="15.75" customHeight="1">
      <c r="A81" s="107">
        <f>+A79+1</f>
        <v>37</v>
      </c>
      <c r="B81" s="107"/>
      <c r="C81" s="107"/>
      <c r="D81" s="107"/>
      <c r="E81" s="107"/>
      <c r="F81" s="109"/>
      <c r="G81" s="110"/>
      <c r="H81" s="111"/>
      <c r="I81" s="115"/>
      <c r="J81" s="123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97">
        <f>COUNTIF(K81:AO81,"X")+COUNTIF(K81:AO81,"H")*0.5</f>
        <v>0</v>
      </c>
      <c r="AQ81" s="97">
        <f>COUNTIF(K81:AO81,"S")</f>
        <v>0</v>
      </c>
      <c r="AR81" s="97">
        <f>COUNTIF(K81:AO81,"A")</f>
        <v>0</v>
      </c>
      <c r="AS81" s="97">
        <f>SUM(AP81+AQ81)</f>
        <v>0</v>
      </c>
      <c r="AT81" s="97">
        <f>SUM(K82:AO82)</f>
        <v>0</v>
      </c>
    </row>
    <row r="82" spans="1:46" ht="15" customHeight="1">
      <c r="A82" s="108"/>
      <c r="B82" s="108"/>
      <c r="C82" s="108"/>
      <c r="D82" s="108"/>
      <c r="E82" s="108"/>
      <c r="F82" s="112"/>
      <c r="G82" s="113"/>
      <c r="H82" s="114"/>
      <c r="I82" s="116"/>
      <c r="J82" s="12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98"/>
      <c r="AQ82" s="98"/>
      <c r="AR82" s="98"/>
      <c r="AS82" s="98"/>
      <c r="AT82" s="98"/>
    </row>
    <row r="83" spans="1:46" ht="15.75" customHeight="1">
      <c r="A83" s="107">
        <f>+A81+1</f>
        <v>38</v>
      </c>
      <c r="B83" s="107"/>
      <c r="C83" s="107"/>
      <c r="D83" s="107"/>
      <c r="E83" s="107"/>
      <c r="F83" s="109"/>
      <c r="G83" s="110"/>
      <c r="H83" s="111"/>
      <c r="I83" s="115"/>
      <c r="J83" s="123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97">
        <f>COUNTIF(K83:AO83,"X")+COUNTIF(K83:AO83,"H")*0.5</f>
        <v>0</v>
      </c>
      <c r="AQ83" s="97">
        <f>COUNTIF(K83:AO83,"S")</f>
        <v>0</v>
      </c>
      <c r="AR83" s="97">
        <f>COUNTIF(K83:AO83,"A")</f>
        <v>0</v>
      </c>
      <c r="AS83" s="97">
        <f>SUM(AP83+AQ83)</f>
        <v>0</v>
      </c>
      <c r="AT83" s="97">
        <f>SUM(K84:AO84)</f>
        <v>0</v>
      </c>
    </row>
    <row r="84" spans="1:46" ht="15" customHeight="1">
      <c r="A84" s="108"/>
      <c r="B84" s="108"/>
      <c r="C84" s="108"/>
      <c r="D84" s="108"/>
      <c r="E84" s="108"/>
      <c r="F84" s="112"/>
      <c r="G84" s="113"/>
      <c r="H84" s="114"/>
      <c r="I84" s="116"/>
      <c r="J84" s="12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98"/>
      <c r="AQ84" s="98"/>
      <c r="AR84" s="98"/>
      <c r="AS84" s="98"/>
      <c r="AT84" s="98"/>
    </row>
    <row r="85" spans="1:46" ht="15.75" customHeight="1">
      <c r="A85" s="107">
        <f>+A83+1</f>
        <v>39</v>
      </c>
      <c r="B85" s="107"/>
      <c r="C85" s="107"/>
      <c r="D85" s="107"/>
      <c r="E85" s="107"/>
      <c r="F85" s="109"/>
      <c r="G85" s="110"/>
      <c r="H85" s="111"/>
      <c r="I85" s="115"/>
      <c r="J85" s="123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97">
        <f>COUNTIF(K85:AO85,"X")+COUNTIF(K85:AO85,"H")*0.5</f>
        <v>0</v>
      </c>
      <c r="AQ85" s="97">
        <f>COUNTIF(K85:AO85,"S")</f>
        <v>0</v>
      </c>
      <c r="AR85" s="97">
        <f>COUNTIF(K85:AO85,"A")</f>
        <v>0</v>
      </c>
      <c r="AS85" s="97">
        <f>SUM(AP85+AQ85)</f>
        <v>0</v>
      </c>
      <c r="AT85" s="97">
        <f>SUM(K86:AO86)</f>
        <v>0</v>
      </c>
    </row>
    <row r="86" spans="1:46" ht="15" customHeight="1">
      <c r="A86" s="108"/>
      <c r="B86" s="108"/>
      <c r="C86" s="108"/>
      <c r="D86" s="108"/>
      <c r="E86" s="108"/>
      <c r="F86" s="112"/>
      <c r="G86" s="113"/>
      <c r="H86" s="114"/>
      <c r="I86" s="116"/>
      <c r="J86" s="12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98"/>
      <c r="AQ86" s="98"/>
      <c r="AR86" s="98"/>
      <c r="AS86" s="98"/>
      <c r="AT86" s="98"/>
    </row>
    <row r="87" spans="1:46" ht="15.75" customHeight="1">
      <c r="A87" s="107">
        <f>+A85+1</f>
        <v>40</v>
      </c>
      <c r="B87" s="107"/>
      <c r="C87" s="107"/>
      <c r="D87" s="107"/>
      <c r="E87" s="107"/>
      <c r="F87" s="109"/>
      <c r="G87" s="110"/>
      <c r="H87" s="111"/>
      <c r="I87" s="115"/>
      <c r="J87" s="123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97">
        <f>COUNTIF(K87:AO87,"X")+COUNTIF(K87:AO87,"H")*0.5</f>
        <v>0</v>
      </c>
      <c r="AQ87" s="97">
        <f>COUNTIF(K87:AO87,"S")</f>
        <v>0</v>
      </c>
      <c r="AR87" s="97">
        <f>COUNTIF(K87:AO87,"A")</f>
        <v>0</v>
      </c>
      <c r="AS87" s="97">
        <f>SUM(AP87+AQ87)</f>
        <v>0</v>
      </c>
      <c r="AT87" s="97">
        <f>SUM(K88:AO88)</f>
        <v>0</v>
      </c>
    </row>
    <row r="88" spans="1:46" ht="15" customHeight="1">
      <c r="A88" s="108"/>
      <c r="B88" s="108"/>
      <c r="C88" s="108"/>
      <c r="D88" s="108"/>
      <c r="E88" s="108"/>
      <c r="F88" s="112"/>
      <c r="G88" s="113"/>
      <c r="H88" s="114"/>
      <c r="I88" s="116"/>
      <c r="J88" s="12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98"/>
      <c r="AQ88" s="98"/>
      <c r="AR88" s="98"/>
      <c r="AS88" s="98"/>
      <c r="AT88" s="98"/>
    </row>
    <row r="89" spans="1:46" ht="15.75" customHeight="1">
      <c r="A89" s="107">
        <f>+A87+1</f>
        <v>41</v>
      </c>
      <c r="B89" s="107"/>
      <c r="C89" s="107"/>
      <c r="D89" s="107"/>
      <c r="E89" s="107"/>
      <c r="F89" s="109"/>
      <c r="G89" s="110"/>
      <c r="H89" s="111"/>
      <c r="I89" s="115"/>
      <c r="J89" s="123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97">
        <f>COUNTIF(K89:AO89,"X")+COUNTIF(K89:AO89,"H")*0.5</f>
        <v>0</v>
      </c>
      <c r="AQ89" s="97">
        <f>COUNTIF(K89:AO89,"S")</f>
        <v>0</v>
      </c>
      <c r="AR89" s="97">
        <f>COUNTIF(K89:AO89,"A")</f>
        <v>0</v>
      </c>
      <c r="AS89" s="97">
        <f>SUM(AP89+AQ89)</f>
        <v>0</v>
      </c>
      <c r="AT89" s="97">
        <f>SUM(K90:AO90)</f>
        <v>0</v>
      </c>
    </row>
    <row r="90" spans="1:46" ht="15" customHeight="1">
      <c r="A90" s="108"/>
      <c r="B90" s="108"/>
      <c r="C90" s="108"/>
      <c r="D90" s="108"/>
      <c r="E90" s="108"/>
      <c r="F90" s="112"/>
      <c r="G90" s="113"/>
      <c r="H90" s="114"/>
      <c r="I90" s="116"/>
      <c r="J90" s="12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98"/>
      <c r="AQ90" s="98"/>
      <c r="AR90" s="98"/>
      <c r="AS90" s="98"/>
      <c r="AT90" s="98"/>
    </row>
    <row r="91" spans="1:46" ht="15.75" customHeight="1">
      <c r="A91" s="107">
        <f>+A89+1</f>
        <v>42</v>
      </c>
      <c r="B91" s="107"/>
      <c r="C91" s="107"/>
      <c r="D91" s="107"/>
      <c r="E91" s="107"/>
      <c r="F91" s="109"/>
      <c r="G91" s="110"/>
      <c r="H91" s="111"/>
      <c r="I91" s="115"/>
      <c r="J91" s="123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97">
        <f>COUNTIF(K91:AO91,"X")+COUNTIF(K91:AO91,"H")*0.5</f>
        <v>0</v>
      </c>
      <c r="AQ91" s="97">
        <f>COUNTIF(K91:AO91,"S")</f>
        <v>0</v>
      </c>
      <c r="AR91" s="97">
        <f>COUNTIF(K91:AO91,"A")</f>
        <v>0</v>
      </c>
      <c r="AS91" s="97">
        <f>SUM(AP91+AQ91)</f>
        <v>0</v>
      </c>
      <c r="AT91" s="97">
        <f>SUM(K92:AO92)</f>
        <v>0</v>
      </c>
    </row>
    <row r="92" spans="1:46" ht="15" customHeight="1">
      <c r="A92" s="108"/>
      <c r="B92" s="108"/>
      <c r="C92" s="108"/>
      <c r="D92" s="108"/>
      <c r="E92" s="108"/>
      <c r="F92" s="112"/>
      <c r="G92" s="113"/>
      <c r="H92" s="114"/>
      <c r="I92" s="116"/>
      <c r="J92" s="12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98"/>
      <c r="AQ92" s="98"/>
      <c r="AR92" s="98"/>
      <c r="AS92" s="98"/>
      <c r="AT92" s="98"/>
    </row>
    <row r="93" spans="1:46" ht="15.75" customHeight="1">
      <c r="A93" s="107">
        <f>+A91+1</f>
        <v>43</v>
      </c>
      <c r="B93" s="107"/>
      <c r="C93" s="107"/>
      <c r="D93" s="107"/>
      <c r="E93" s="107"/>
      <c r="F93" s="109"/>
      <c r="G93" s="110"/>
      <c r="H93" s="111"/>
      <c r="I93" s="115"/>
      <c r="J93" s="123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97">
        <f>COUNTIF(K93:AO93,"X")+COUNTIF(K93:AO93,"H")*0.5</f>
        <v>0</v>
      </c>
      <c r="AQ93" s="97">
        <f>COUNTIF(K93:AO93,"S")</f>
        <v>0</v>
      </c>
      <c r="AR93" s="97">
        <f>COUNTIF(K93:AO93,"A")</f>
        <v>0</v>
      </c>
      <c r="AS93" s="97">
        <f>SUM(AP93+AQ93)</f>
        <v>0</v>
      </c>
      <c r="AT93" s="97">
        <f>SUM(K94:AO94)</f>
        <v>0</v>
      </c>
    </row>
    <row r="94" spans="1:46" ht="15" customHeight="1">
      <c r="A94" s="108"/>
      <c r="B94" s="108"/>
      <c r="C94" s="108"/>
      <c r="D94" s="108"/>
      <c r="E94" s="108"/>
      <c r="F94" s="112"/>
      <c r="G94" s="113"/>
      <c r="H94" s="114"/>
      <c r="I94" s="116"/>
      <c r="J94" s="12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98"/>
      <c r="AQ94" s="98"/>
      <c r="AR94" s="98"/>
      <c r="AS94" s="98"/>
      <c r="AT94" s="98"/>
    </row>
    <row r="95" spans="1:46" ht="15.75" customHeight="1">
      <c r="A95" s="107">
        <f>+A93+1</f>
        <v>44</v>
      </c>
      <c r="B95" s="107"/>
      <c r="C95" s="107"/>
      <c r="D95" s="107"/>
      <c r="E95" s="107"/>
      <c r="F95" s="109"/>
      <c r="G95" s="110"/>
      <c r="H95" s="111"/>
      <c r="I95" s="115"/>
      <c r="J95" s="123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97">
        <f>COUNTIF(K95:AO95,"X")+COUNTIF(K95:AO95,"H")*0.5</f>
        <v>0</v>
      </c>
      <c r="AQ95" s="97">
        <f>COUNTIF(K95:AO95,"S")</f>
        <v>0</v>
      </c>
      <c r="AR95" s="97">
        <f>COUNTIF(K95:AO95,"A")</f>
        <v>0</v>
      </c>
      <c r="AS95" s="97">
        <f>SUM(AP95+AQ95)</f>
        <v>0</v>
      </c>
      <c r="AT95" s="97">
        <f>SUM(K96:AO96)</f>
        <v>0</v>
      </c>
    </row>
    <row r="96" spans="1:46" ht="15" customHeight="1">
      <c r="A96" s="108"/>
      <c r="B96" s="108"/>
      <c r="C96" s="108"/>
      <c r="D96" s="108"/>
      <c r="E96" s="108"/>
      <c r="F96" s="112"/>
      <c r="G96" s="113"/>
      <c r="H96" s="114"/>
      <c r="I96" s="116"/>
      <c r="J96" s="12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98"/>
      <c r="AQ96" s="98"/>
      <c r="AR96" s="98"/>
      <c r="AS96" s="98"/>
      <c r="AT96" s="98"/>
    </row>
    <row r="97" spans="1:46" ht="15.75" customHeight="1">
      <c r="A97" s="107">
        <f>+A95+1</f>
        <v>45</v>
      </c>
      <c r="B97" s="107"/>
      <c r="C97" s="107"/>
      <c r="D97" s="107"/>
      <c r="E97" s="107"/>
      <c r="F97" s="109"/>
      <c r="G97" s="110"/>
      <c r="H97" s="111"/>
      <c r="I97" s="115"/>
      <c r="J97" s="123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97">
        <f>COUNTIF(K97:AO97,"X")+COUNTIF(K97:AO97,"H")*0.5</f>
        <v>0</v>
      </c>
      <c r="AQ97" s="97">
        <f>COUNTIF(K97:AO97,"S")</f>
        <v>0</v>
      </c>
      <c r="AR97" s="97">
        <f>COUNTIF(K97:AO97,"A")</f>
        <v>0</v>
      </c>
      <c r="AS97" s="97">
        <f>SUM(AP97+AQ97)</f>
        <v>0</v>
      </c>
      <c r="AT97" s="97">
        <f>SUM(K98:AO98)</f>
        <v>0</v>
      </c>
    </row>
    <row r="98" spans="1:46" ht="15" customHeight="1">
      <c r="A98" s="108"/>
      <c r="B98" s="108"/>
      <c r="C98" s="108"/>
      <c r="D98" s="108"/>
      <c r="E98" s="108"/>
      <c r="F98" s="112"/>
      <c r="G98" s="113"/>
      <c r="H98" s="114"/>
      <c r="I98" s="116"/>
      <c r="J98" s="12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98"/>
      <c r="AQ98" s="98"/>
      <c r="AR98" s="98"/>
      <c r="AS98" s="98"/>
      <c r="AT98" s="98"/>
    </row>
    <row r="99" spans="1:46" ht="15.75" customHeight="1">
      <c r="A99" s="107">
        <f>+A97+1</f>
        <v>46</v>
      </c>
      <c r="B99" s="107"/>
      <c r="C99" s="107"/>
      <c r="D99" s="107"/>
      <c r="E99" s="107"/>
      <c r="F99" s="109"/>
      <c r="G99" s="110"/>
      <c r="H99" s="111"/>
      <c r="I99" s="115"/>
      <c r="J99" s="123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97">
        <f>COUNTIF(K99:AO99,"X")+COUNTIF(K99:AO99,"H")*0.5</f>
        <v>0</v>
      </c>
      <c r="AQ99" s="97">
        <f>COUNTIF(K99:AO99,"S")</f>
        <v>0</v>
      </c>
      <c r="AR99" s="97">
        <f>COUNTIF(K99:AO99,"A")</f>
        <v>0</v>
      </c>
      <c r="AS99" s="97">
        <f>SUM(AP99+AQ99)</f>
        <v>0</v>
      </c>
      <c r="AT99" s="97">
        <f>SUM(K100:AO100)</f>
        <v>0</v>
      </c>
    </row>
    <row r="100" spans="1:46" ht="15" customHeight="1">
      <c r="A100" s="108"/>
      <c r="B100" s="108"/>
      <c r="C100" s="108"/>
      <c r="D100" s="108"/>
      <c r="E100" s="108"/>
      <c r="F100" s="112"/>
      <c r="G100" s="113"/>
      <c r="H100" s="114"/>
      <c r="I100" s="116"/>
      <c r="J100" s="12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98"/>
      <c r="AQ100" s="98"/>
      <c r="AR100" s="98"/>
      <c r="AS100" s="98"/>
      <c r="AT100" s="98"/>
    </row>
    <row r="101" spans="1:46" ht="15.75" customHeight="1">
      <c r="A101" s="107">
        <f>+A99+1</f>
        <v>47</v>
      </c>
      <c r="B101" s="107"/>
      <c r="C101" s="107"/>
      <c r="D101" s="107"/>
      <c r="E101" s="107"/>
      <c r="F101" s="109"/>
      <c r="G101" s="110"/>
      <c r="H101" s="111"/>
      <c r="I101" s="115"/>
      <c r="J101" s="123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97">
        <f>COUNTIF(K101:AO101,"X")+COUNTIF(K101:AO101,"H")*0.5</f>
        <v>0</v>
      </c>
      <c r="AQ101" s="97">
        <f>COUNTIF(K101:AO101,"S")</f>
        <v>0</v>
      </c>
      <c r="AR101" s="97">
        <f>COUNTIF(K101:AO101,"A")</f>
        <v>0</v>
      </c>
      <c r="AS101" s="97">
        <f>SUM(AP101+AQ101)</f>
        <v>0</v>
      </c>
      <c r="AT101" s="97">
        <f>SUM(K102:AO102)</f>
        <v>0</v>
      </c>
    </row>
    <row r="102" spans="1:46" ht="15" customHeight="1">
      <c r="A102" s="108"/>
      <c r="B102" s="108"/>
      <c r="C102" s="108"/>
      <c r="D102" s="108"/>
      <c r="E102" s="108"/>
      <c r="F102" s="112"/>
      <c r="G102" s="113"/>
      <c r="H102" s="114"/>
      <c r="I102" s="116"/>
      <c r="J102" s="12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98"/>
      <c r="AQ102" s="98"/>
      <c r="AR102" s="98"/>
      <c r="AS102" s="98"/>
      <c r="AT102" s="98"/>
    </row>
    <row r="103" spans="1:46" ht="15.75" customHeight="1">
      <c r="A103" s="107">
        <f>+A101+1</f>
        <v>48</v>
      </c>
      <c r="B103" s="107"/>
      <c r="C103" s="107"/>
      <c r="D103" s="107"/>
      <c r="E103" s="107"/>
      <c r="F103" s="109"/>
      <c r="G103" s="110"/>
      <c r="H103" s="111"/>
      <c r="I103" s="115"/>
      <c r="J103" s="123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97">
        <f>COUNTIF(K103:AO103,"X")+COUNTIF(K103:AO103,"H")*0.5</f>
        <v>0</v>
      </c>
      <c r="AQ103" s="97">
        <f>COUNTIF(K103:AO103,"S")</f>
        <v>0</v>
      </c>
      <c r="AR103" s="97">
        <f>COUNTIF(K103:AO103,"A")</f>
        <v>0</v>
      </c>
      <c r="AS103" s="97">
        <f>SUM(AP103+AQ103)</f>
        <v>0</v>
      </c>
      <c r="AT103" s="97">
        <f>SUM(K104:AO104)</f>
        <v>0</v>
      </c>
    </row>
    <row r="104" spans="1:46" ht="15" customHeight="1">
      <c r="A104" s="108"/>
      <c r="B104" s="108"/>
      <c r="C104" s="108"/>
      <c r="D104" s="108"/>
      <c r="E104" s="108"/>
      <c r="F104" s="112"/>
      <c r="G104" s="113"/>
      <c r="H104" s="114"/>
      <c r="I104" s="116"/>
      <c r="J104" s="12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98"/>
      <c r="AQ104" s="98"/>
      <c r="AR104" s="98"/>
      <c r="AS104" s="98"/>
      <c r="AT104" s="98"/>
    </row>
    <row r="105" spans="1:46" ht="15.75" customHeight="1">
      <c r="A105" s="107">
        <f>+A103+1</f>
        <v>49</v>
      </c>
      <c r="B105" s="107"/>
      <c r="C105" s="107"/>
      <c r="D105" s="107"/>
      <c r="E105" s="107"/>
      <c r="F105" s="109"/>
      <c r="G105" s="110"/>
      <c r="H105" s="111"/>
      <c r="I105" s="115"/>
      <c r="J105" s="123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97">
        <f>COUNTIF(K105:AO105,"X")+COUNTIF(K105:AO105,"H")*0.5</f>
        <v>0</v>
      </c>
      <c r="AQ105" s="97">
        <f>COUNTIF(K105:AO105,"S")</f>
        <v>0</v>
      </c>
      <c r="AR105" s="97">
        <f>COUNTIF(K105:AO105,"A")</f>
        <v>0</v>
      </c>
      <c r="AS105" s="97">
        <f>SUM(AP105+AQ105)</f>
        <v>0</v>
      </c>
      <c r="AT105" s="97">
        <f>SUM(K106:AO106)</f>
        <v>0</v>
      </c>
    </row>
    <row r="106" spans="1:46" ht="15" customHeight="1">
      <c r="A106" s="108"/>
      <c r="B106" s="108"/>
      <c r="C106" s="108"/>
      <c r="D106" s="108"/>
      <c r="E106" s="108"/>
      <c r="F106" s="112"/>
      <c r="G106" s="113"/>
      <c r="H106" s="114"/>
      <c r="I106" s="116"/>
      <c r="J106" s="12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98"/>
      <c r="AQ106" s="98"/>
      <c r="AR106" s="98"/>
      <c r="AS106" s="98"/>
      <c r="AT106" s="98"/>
    </row>
    <row r="107" spans="1:46" ht="15.75" customHeight="1">
      <c r="A107" s="107">
        <f>+A105+1</f>
        <v>50</v>
      </c>
      <c r="B107" s="107"/>
      <c r="C107" s="107"/>
      <c r="D107" s="107"/>
      <c r="E107" s="107"/>
      <c r="F107" s="109"/>
      <c r="G107" s="110"/>
      <c r="H107" s="111"/>
      <c r="I107" s="115"/>
      <c r="J107" s="123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97">
        <f>COUNTIF(K107:AO107,"X")+COUNTIF(K107:AO107,"H")*0.5</f>
        <v>0</v>
      </c>
      <c r="AQ107" s="97">
        <f>COUNTIF(K107:AO107,"S")</f>
        <v>0</v>
      </c>
      <c r="AR107" s="97">
        <f>COUNTIF(K107:AO107,"A")</f>
        <v>0</v>
      </c>
      <c r="AS107" s="97">
        <f>SUM(AP107+AQ107)</f>
        <v>0</v>
      </c>
      <c r="AT107" s="97">
        <f>SUM(K108:AO108)</f>
        <v>0</v>
      </c>
    </row>
    <row r="108" spans="1:46" ht="15" customHeight="1">
      <c r="A108" s="108"/>
      <c r="B108" s="108"/>
      <c r="C108" s="108"/>
      <c r="D108" s="108"/>
      <c r="E108" s="108"/>
      <c r="F108" s="112"/>
      <c r="G108" s="113"/>
      <c r="H108" s="114"/>
      <c r="I108" s="116"/>
      <c r="J108" s="12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98"/>
      <c r="AQ108" s="98"/>
      <c r="AR108" s="98"/>
      <c r="AS108" s="98"/>
      <c r="AT108" s="98"/>
    </row>
    <row r="109" spans="1:46" ht="15.75" customHeight="1">
      <c r="A109" s="107">
        <f>+A107+1</f>
        <v>51</v>
      </c>
      <c r="B109" s="107"/>
      <c r="C109" s="107"/>
      <c r="D109" s="107"/>
      <c r="E109" s="107"/>
      <c r="F109" s="109"/>
      <c r="G109" s="110"/>
      <c r="H109" s="111"/>
      <c r="I109" s="115"/>
      <c r="J109" s="123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97">
        <f>COUNTIF(K109:AO109,"X")+COUNTIF(K109:AO109,"H")*0.5</f>
        <v>0</v>
      </c>
      <c r="AQ109" s="97">
        <f>COUNTIF(K109:AO109,"S")</f>
        <v>0</v>
      </c>
      <c r="AR109" s="97">
        <f>COUNTIF(K109:AO109,"A")</f>
        <v>0</v>
      </c>
      <c r="AS109" s="97">
        <f>SUM(AP109+AQ109)</f>
        <v>0</v>
      </c>
      <c r="AT109" s="97">
        <f>SUM(K110:AO110)</f>
        <v>0</v>
      </c>
    </row>
    <row r="110" spans="1:46" ht="15" customHeight="1">
      <c r="A110" s="108"/>
      <c r="B110" s="108"/>
      <c r="C110" s="108"/>
      <c r="D110" s="108"/>
      <c r="E110" s="108"/>
      <c r="F110" s="112"/>
      <c r="G110" s="113"/>
      <c r="H110" s="114"/>
      <c r="I110" s="116"/>
      <c r="J110" s="12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98"/>
      <c r="AQ110" s="98"/>
      <c r="AR110" s="98"/>
      <c r="AS110" s="98"/>
      <c r="AT110" s="98"/>
    </row>
    <row r="111" spans="1:46" ht="15.75" customHeight="1">
      <c r="A111" s="107">
        <f>+A109+1</f>
        <v>52</v>
      </c>
      <c r="B111" s="107"/>
      <c r="C111" s="107"/>
      <c r="D111" s="107"/>
      <c r="E111" s="107"/>
      <c r="F111" s="109"/>
      <c r="G111" s="110"/>
      <c r="H111" s="111"/>
      <c r="I111" s="115"/>
      <c r="J111" s="123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97">
        <f>COUNTIF(K111:AO111,"X")+COUNTIF(K111:AO111,"H")*0.5</f>
        <v>0</v>
      </c>
      <c r="AQ111" s="97">
        <f>COUNTIF(K111:AO111,"S")</f>
        <v>0</v>
      </c>
      <c r="AR111" s="97">
        <f>COUNTIF(K111:AO111,"A")</f>
        <v>0</v>
      </c>
      <c r="AS111" s="97">
        <f>SUM(AP111+AQ111)</f>
        <v>0</v>
      </c>
      <c r="AT111" s="97">
        <f>SUM(K112:AO112)</f>
        <v>0</v>
      </c>
    </row>
    <row r="112" spans="1:46" ht="15" customHeight="1">
      <c r="A112" s="108"/>
      <c r="B112" s="108"/>
      <c r="C112" s="108"/>
      <c r="D112" s="108"/>
      <c r="E112" s="108"/>
      <c r="F112" s="112"/>
      <c r="G112" s="113"/>
      <c r="H112" s="114"/>
      <c r="I112" s="116"/>
      <c r="J112" s="12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98"/>
      <c r="AQ112" s="98"/>
      <c r="AR112" s="98"/>
      <c r="AS112" s="98"/>
      <c r="AT112" s="98"/>
    </row>
    <row r="113" spans="1:46" ht="15.75" customHeight="1">
      <c r="A113" s="107">
        <f>+A111+1</f>
        <v>53</v>
      </c>
      <c r="B113" s="107"/>
      <c r="C113" s="107"/>
      <c r="D113" s="107"/>
      <c r="E113" s="107"/>
      <c r="F113" s="109"/>
      <c r="G113" s="110"/>
      <c r="H113" s="111"/>
      <c r="I113" s="115"/>
      <c r="J113" s="123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97">
        <f>COUNTIF(K113:AO113,"X")+COUNTIF(K113:AO113,"H")*0.5</f>
        <v>0</v>
      </c>
      <c r="AQ113" s="97">
        <f>COUNTIF(K113:AO113,"S")</f>
        <v>0</v>
      </c>
      <c r="AR113" s="97">
        <f>COUNTIF(K113:AO113,"A")</f>
        <v>0</v>
      </c>
      <c r="AS113" s="97">
        <f>SUM(AP113+AQ113)</f>
        <v>0</v>
      </c>
      <c r="AT113" s="97">
        <f>SUM(K114:AO114)</f>
        <v>0</v>
      </c>
    </row>
    <row r="114" spans="1:46" ht="15" customHeight="1">
      <c r="A114" s="108"/>
      <c r="B114" s="108"/>
      <c r="C114" s="108"/>
      <c r="D114" s="108"/>
      <c r="E114" s="108"/>
      <c r="F114" s="112"/>
      <c r="G114" s="113"/>
      <c r="H114" s="114"/>
      <c r="I114" s="116"/>
      <c r="J114" s="12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98"/>
      <c r="AQ114" s="98"/>
      <c r="AR114" s="98"/>
      <c r="AS114" s="98"/>
      <c r="AT114" s="98"/>
    </row>
    <row r="115" spans="1:46" ht="15.75" customHeight="1">
      <c r="A115" s="107">
        <f>+A113+1</f>
        <v>54</v>
      </c>
      <c r="B115" s="107"/>
      <c r="C115" s="107"/>
      <c r="D115" s="107"/>
      <c r="E115" s="107"/>
      <c r="F115" s="109"/>
      <c r="G115" s="110"/>
      <c r="H115" s="111"/>
      <c r="I115" s="115"/>
      <c r="J115" s="123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97">
        <f>COUNTIF(K115:AO115,"X")+COUNTIF(K115:AO115,"H")*0.5</f>
        <v>0</v>
      </c>
      <c r="AQ115" s="97">
        <f>COUNTIF(K115:AO115,"S")</f>
        <v>0</v>
      </c>
      <c r="AR115" s="97">
        <f>COUNTIF(K115:AO115,"A")</f>
        <v>0</v>
      </c>
      <c r="AS115" s="97">
        <f>SUM(AP115+AQ115)</f>
        <v>0</v>
      </c>
      <c r="AT115" s="97">
        <f>SUM(K116:AO116)</f>
        <v>0</v>
      </c>
    </row>
    <row r="116" spans="1:46" ht="15" customHeight="1">
      <c r="A116" s="108"/>
      <c r="B116" s="108"/>
      <c r="C116" s="108"/>
      <c r="D116" s="108"/>
      <c r="E116" s="108"/>
      <c r="F116" s="112"/>
      <c r="G116" s="113"/>
      <c r="H116" s="114"/>
      <c r="I116" s="116"/>
      <c r="J116" s="12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98"/>
      <c r="AQ116" s="98"/>
      <c r="AR116" s="98"/>
      <c r="AS116" s="98"/>
      <c r="AT116" s="98"/>
    </row>
    <row r="117" spans="1:46" ht="15.75" customHeight="1">
      <c r="A117" s="107">
        <f>+A115+1</f>
        <v>55</v>
      </c>
      <c r="B117" s="107"/>
      <c r="C117" s="107"/>
      <c r="D117" s="107"/>
      <c r="E117" s="107"/>
      <c r="F117" s="109"/>
      <c r="G117" s="110"/>
      <c r="H117" s="111"/>
      <c r="I117" s="115"/>
      <c r="J117" s="123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97">
        <f>COUNTIF(K117:AO117,"X")+COUNTIF(K117:AO117,"H")*0.5</f>
        <v>0</v>
      </c>
      <c r="AQ117" s="97">
        <f>COUNTIF(K117:AO117,"S")</f>
        <v>0</v>
      </c>
      <c r="AR117" s="97">
        <f>COUNTIF(K117:AO117,"A")</f>
        <v>0</v>
      </c>
      <c r="AS117" s="97">
        <f>SUM(AP117+AQ117)</f>
        <v>0</v>
      </c>
      <c r="AT117" s="97">
        <f>SUM(K118:AO118)</f>
        <v>0</v>
      </c>
    </row>
    <row r="118" spans="1:46" ht="15" customHeight="1">
      <c r="A118" s="108"/>
      <c r="B118" s="108"/>
      <c r="C118" s="108"/>
      <c r="D118" s="108"/>
      <c r="E118" s="108"/>
      <c r="F118" s="112"/>
      <c r="G118" s="113"/>
      <c r="H118" s="114"/>
      <c r="I118" s="116"/>
      <c r="J118" s="12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98"/>
      <c r="AQ118" s="98"/>
      <c r="AR118" s="98"/>
      <c r="AS118" s="98"/>
      <c r="AT118" s="98"/>
    </row>
    <row r="119" spans="1:46" ht="15.75" customHeight="1">
      <c r="A119" s="107">
        <f>+A117+1</f>
        <v>56</v>
      </c>
      <c r="B119" s="107"/>
      <c r="C119" s="107"/>
      <c r="D119" s="107"/>
      <c r="E119" s="107"/>
      <c r="F119" s="109"/>
      <c r="G119" s="110"/>
      <c r="H119" s="111"/>
      <c r="I119" s="115"/>
      <c r="J119" s="123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97">
        <f>COUNTIF(K119:AO119,"X")+COUNTIF(K119:AO119,"H")*0.5</f>
        <v>0</v>
      </c>
      <c r="AQ119" s="97">
        <f>COUNTIF(K119:AO119,"S")</f>
        <v>0</v>
      </c>
      <c r="AR119" s="97">
        <f>COUNTIF(K119:AO119,"A")</f>
        <v>0</v>
      </c>
      <c r="AS119" s="97">
        <f>SUM(AP119+AQ119)</f>
        <v>0</v>
      </c>
      <c r="AT119" s="97">
        <f>SUM(K120:AO120)</f>
        <v>0</v>
      </c>
    </row>
    <row r="120" spans="1:46" ht="15" customHeight="1">
      <c r="A120" s="108"/>
      <c r="B120" s="108"/>
      <c r="C120" s="108"/>
      <c r="D120" s="108"/>
      <c r="E120" s="108"/>
      <c r="F120" s="112"/>
      <c r="G120" s="113"/>
      <c r="H120" s="114"/>
      <c r="I120" s="116"/>
      <c r="J120" s="12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98"/>
      <c r="AQ120" s="98"/>
      <c r="AR120" s="98"/>
      <c r="AS120" s="98"/>
      <c r="AT120" s="98"/>
    </row>
    <row r="121" spans="1:46" ht="15.75" customHeight="1">
      <c r="A121" s="107">
        <f>+A119+1</f>
        <v>57</v>
      </c>
      <c r="B121" s="107"/>
      <c r="C121" s="107"/>
      <c r="D121" s="107"/>
      <c r="E121" s="107"/>
      <c r="F121" s="109"/>
      <c r="G121" s="110"/>
      <c r="H121" s="111"/>
      <c r="I121" s="115"/>
      <c r="J121" s="123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97">
        <f>COUNTIF(K121:AO121,"X")+COUNTIF(K121:AO121,"H")*0.5</f>
        <v>0</v>
      </c>
      <c r="AQ121" s="97">
        <f>COUNTIF(K121:AO121,"S")</f>
        <v>0</v>
      </c>
      <c r="AR121" s="97">
        <f>COUNTIF(K121:AO121,"A")</f>
        <v>0</v>
      </c>
      <c r="AS121" s="97">
        <f>SUM(AP121+AQ121)</f>
        <v>0</v>
      </c>
      <c r="AT121" s="97">
        <f>SUM(K122:AO122)</f>
        <v>0</v>
      </c>
    </row>
    <row r="122" spans="1:46" ht="15" customHeight="1">
      <c r="A122" s="108"/>
      <c r="B122" s="108"/>
      <c r="C122" s="108"/>
      <c r="D122" s="108"/>
      <c r="E122" s="108"/>
      <c r="F122" s="112"/>
      <c r="G122" s="113"/>
      <c r="H122" s="114"/>
      <c r="I122" s="116"/>
      <c r="J122" s="12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98"/>
      <c r="AQ122" s="98"/>
      <c r="AR122" s="98"/>
      <c r="AS122" s="98"/>
      <c r="AT122" s="98"/>
    </row>
    <row r="123" spans="1:46" ht="15.75" customHeight="1">
      <c r="A123" s="107">
        <f>+A121+1</f>
        <v>58</v>
      </c>
      <c r="B123" s="107"/>
      <c r="C123" s="107"/>
      <c r="D123" s="107"/>
      <c r="E123" s="107"/>
      <c r="F123" s="109"/>
      <c r="G123" s="110"/>
      <c r="H123" s="111"/>
      <c r="I123" s="115"/>
      <c r="J123" s="123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97">
        <f>COUNTIF(K123:AO123,"X")+COUNTIF(K123:AO123,"H")*0.5</f>
        <v>0</v>
      </c>
      <c r="AQ123" s="97">
        <f>COUNTIF(K123:AO123,"S")</f>
        <v>0</v>
      </c>
      <c r="AR123" s="97">
        <f>COUNTIF(K123:AO123,"A")</f>
        <v>0</v>
      </c>
      <c r="AS123" s="97">
        <f>SUM(AP123+AQ123)</f>
        <v>0</v>
      </c>
      <c r="AT123" s="97">
        <f>SUM(K124:AO124)</f>
        <v>0</v>
      </c>
    </row>
    <row r="124" spans="1:46" ht="15" customHeight="1">
      <c r="A124" s="108"/>
      <c r="B124" s="108"/>
      <c r="C124" s="108"/>
      <c r="D124" s="108"/>
      <c r="E124" s="108"/>
      <c r="F124" s="112"/>
      <c r="G124" s="113"/>
      <c r="H124" s="114"/>
      <c r="I124" s="116"/>
      <c r="J124" s="12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98"/>
      <c r="AQ124" s="98"/>
      <c r="AR124" s="98"/>
      <c r="AS124" s="98"/>
      <c r="AT124" s="98"/>
    </row>
    <row r="125" spans="1:46" ht="15.75" customHeight="1">
      <c r="A125" s="107">
        <f>+A123+1</f>
        <v>59</v>
      </c>
      <c r="B125" s="107"/>
      <c r="C125" s="107"/>
      <c r="D125" s="107"/>
      <c r="E125" s="107"/>
      <c r="F125" s="109"/>
      <c r="G125" s="110"/>
      <c r="H125" s="111"/>
      <c r="I125" s="115"/>
      <c r="J125" s="123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97">
        <f>COUNTIF(K125:AO125,"X")+COUNTIF(K125:AO125,"H")*0.5</f>
        <v>0</v>
      </c>
      <c r="AQ125" s="97">
        <f>COUNTIF(K125:AO125,"S")</f>
        <v>0</v>
      </c>
      <c r="AR125" s="97">
        <f>COUNTIF(K125:AO125,"A")</f>
        <v>0</v>
      </c>
      <c r="AS125" s="97">
        <f>SUM(AP125+AQ125)</f>
        <v>0</v>
      </c>
      <c r="AT125" s="97">
        <f>SUM(K126:AO126)</f>
        <v>0</v>
      </c>
    </row>
    <row r="126" spans="1:46" ht="15" customHeight="1">
      <c r="A126" s="108"/>
      <c r="B126" s="108"/>
      <c r="C126" s="108"/>
      <c r="D126" s="108"/>
      <c r="E126" s="108"/>
      <c r="F126" s="112"/>
      <c r="G126" s="113"/>
      <c r="H126" s="114"/>
      <c r="I126" s="116"/>
      <c r="J126" s="12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98"/>
      <c r="AQ126" s="98"/>
      <c r="AR126" s="98"/>
      <c r="AS126" s="98"/>
      <c r="AT126" s="98"/>
    </row>
    <row r="127" spans="1:46" ht="15.75" customHeight="1">
      <c r="A127" s="107">
        <f>+A125+1</f>
        <v>60</v>
      </c>
      <c r="B127" s="107"/>
      <c r="C127" s="107"/>
      <c r="D127" s="107"/>
      <c r="E127" s="107"/>
      <c r="F127" s="109"/>
      <c r="G127" s="110"/>
      <c r="H127" s="111"/>
      <c r="I127" s="115"/>
      <c r="J127" s="123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97">
        <f>COUNTIF(K127:AO127,"X")+COUNTIF(K127:AO127,"H")*0.5</f>
        <v>0</v>
      </c>
      <c r="AQ127" s="97">
        <f>COUNTIF(K127:AO127,"S")</f>
        <v>0</v>
      </c>
      <c r="AR127" s="97">
        <f>COUNTIF(K127:AO127,"A")</f>
        <v>0</v>
      </c>
      <c r="AS127" s="97">
        <f>SUM(AP127+AQ127)</f>
        <v>0</v>
      </c>
      <c r="AT127" s="97">
        <f>SUM(K128:AO128)</f>
        <v>0</v>
      </c>
    </row>
    <row r="128" spans="1:46" ht="15" customHeight="1">
      <c r="A128" s="108"/>
      <c r="B128" s="108"/>
      <c r="C128" s="108"/>
      <c r="D128" s="108"/>
      <c r="E128" s="108"/>
      <c r="F128" s="112"/>
      <c r="G128" s="113"/>
      <c r="H128" s="114"/>
      <c r="I128" s="116"/>
      <c r="J128" s="12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98"/>
      <c r="AQ128" s="98"/>
      <c r="AR128" s="98"/>
      <c r="AS128" s="98"/>
      <c r="AT128" s="98"/>
    </row>
    <row r="129" spans="1:46" ht="15.75" customHeight="1">
      <c r="A129" s="107">
        <f>+A127+1</f>
        <v>61</v>
      </c>
      <c r="B129" s="107"/>
      <c r="C129" s="107"/>
      <c r="D129" s="107"/>
      <c r="E129" s="107"/>
      <c r="F129" s="109"/>
      <c r="G129" s="110"/>
      <c r="H129" s="111"/>
      <c r="I129" s="115"/>
      <c r="J129" s="123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97">
        <f>COUNTIF(K129:AO129,"X")+COUNTIF(K129:AO129,"H")*0.5</f>
        <v>0</v>
      </c>
      <c r="AQ129" s="97">
        <f>COUNTIF(K129:AO129,"S")</f>
        <v>0</v>
      </c>
      <c r="AR129" s="97">
        <f>COUNTIF(K129:AO129,"A")</f>
        <v>0</v>
      </c>
      <c r="AS129" s="97">
        <f>SUM(AP129+AQ129)</f>
        <v>0</v>
      </c>
      <c r="AT129" s="97">
        <f>SUM(K130:AO130)</f>
        <v>0</v>
      </c>
    </row>
    <row r="130" spans="1:46" ht="15" customHeight="1">
      <c r="A130" s="108"/>
      <c r="B130" s="108"/>
      <c r="C130" s="108"/>
      <c r="D130" s="108"/>
      <c r="E130" s="108"/>
      <c r="F130" s="112"/>
      <c r="G130" s="113"/>
      <c r="H130" s="114"/>
      <c r="I130" s="116"/>
      <c r="J130" s="12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98"/>
      <c r="AQ130" s="98"/>
      <c r="AR130" s="98"/>
      <c r="AS130" s="98"/>
      <c r="AT130" s="98"/>
    </row>
    <row r="131" spans="1:46" ht="15.75" customHeight="1">
      <c r="A131" s="107">
        <f>+A129+1</f>
        <v>62</v>
      </c>
      <c r="B131" s="107"/>
      <c r="C131" s="107"/>
      <c r="D131" s="107"/>
      <c r="E131" s="107"/>
      <c r="F131" s="109"/>
      <c r="G131" s="110"/>
      <c r="H131" s="111"/>
      <c r="I131" s="115"/>
      <c r="J131" s="123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97">
        <f>COUNTIF(K131:AO131,"X")+COUNTIF(K131:AO131,"H")*0.5</f>
        <v>0</v>
      </c>
      <c r="AQ131" s="97">
        <f>COUNTIF(K131:AO131,"S")</f>
        <v>0</v>
      </c>
      <c r="AR131" s="97">
        <f>COUNTIF(K131:AO131,"A")</f>
        <v>0</v>
      </c>
      <c r="AS131" s="97">
        <f>SUM(AP131+AQ131)</f>
        <v>0</v>
      </c>
      <c r="AT131" s="97">
        <f>SUM(K132:AO132)</f>
        <v>0</v>
      </c>
    </row>
    <row r="132" spans="1:46" ht="15" customHeight="1">
      <c r="A132" s="108"/>
      <c r="B132" s="108"/>
      <c r="C132" s="108"/>
      <c r="D132" s="108"/>
      <c r="E132" s="108"/>
      <c r="F132" s="112"/>
      <c r="G132" s="113"/>
      <c r="H132" s="114"/>
      <c r="I132" s="116"/>
      <c r="J132" s="12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98"/>
      <c r="AQ132" s="98"/>
      <c r="AR132" s="98"/>
      <c r="AS132" s="98"/>
      <c r="AT132" s="98"/>
    </row>
    <row r="133" spans="1:46" ht="15.75" customHeight="1">
      <c r="A133" s="107">
        <f>+A131+1</f>
        <v>63</v>
      </c>
      <c r="B133" s="107"/>
      <c r="C133" s="107"/>
      <c r="D133" s="107"/>
      <c r="E133" s="107"/>
      <c r="F133" s="109"/>
      <c r="G133" s="110"/>
      <c r="H133" s="111"/>
      <c r="I133" s="115"/>
      <c r="J133" s="123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97">
        <f>COUNTIF(K133:AO133,"X")+COUNTIF(K133:AO133,"H")*0.5</f>
        <v>0</v>
      </c>
      <c r="AQ133" s="97">
        <f>COUNTIF(K133:AO133,"S")</f>
        <v>0</v>
      </c>
      <c r="AR133" s="97">
        <f>COUNTIF(K133:AO133,"A")</f>
        <v>0</v>
      </c>
      <c r="AS133" s="97">
        <f>SUM(AP133+AQ133)</f>
        <v>0</v>
      </c>
      <c r="AT133" s="97">
        <f>SUM(K134:AO134)</f>
        <v>0</v>
      </c>
    </row>
    <row r="134" spans="1:46" ht="15" customHeight="1">
      <c r="A134" s="108"/>
      <c r="B134" s="108"/>
      <c r="C134" s="108"/>
      <c r="D134" s="108"/>
      <c r="E134" s="108"/>
      <c r="F134" s="112"/>
      <c r="G134" s="113"/>
      <c r="H134" s="114"/>
      <c r="I134" s="116"/>
      <c r="J134" s="12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98"/>
      <c r="AQ134" s="98"/>
      <c r="AR134" s="98"/>
      <c r="AS134" s="98"/>
      <c r="AT134" s="98"/>
    </row>
    <row r="135" spans="1:46" ht="15.75" customHeight="1">
      <c r="A135" s="107">
        <f>+A133+1</f>
        <v>64</v>
      </c>
      <c r="B135" s="107"/>
      <c r="C135" s="107"/>
      <c r="D135" s="107"/>
      <c r="E135" s="107"/>
      <c r="F135" s="109"/>
      <c r="G135" s="110"/>
      <c r="H135" s="111"/>
      <c r="I135" s="115"/>
      <c r="J135" s="123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97">
        <f>COUNTIF(K135:AO135,"X")+COUNTIF(K135:AO135,"H")*0.5</f>
        <v>0</v>
      </c>
      <c r="AQ135" s="97">
        <f>COUNTIF(K135:AO135,"S")</f>
        <v>0</v>
      </c>
      <c r="AR135" s="97">
        <f>COUNTIF(K135:AO135,"A")</f>
        <v>0</v>
      </c>
      <c r="AS135" s="97">
        <f>SUM(AP135+AQ135)</f>
        <v>0</v>
      </c>
      <c r="AT135" s="97">
        <f>SUM(K136:AO136)</f>
        <v>0</v>
      </c>
    </row>
    <row r="136" spans="1:46" ht="15" customHeight="1">
      <c r="A136" s="108"/>
      <c r="B136" s="108"/>
      <c r="C136" s="108"/>
      <c r="D136" s="108"/>
      <c r="E136" s="108"/>
      <c r="F136" s="112"/>
      <c r="G136" s="113"/>
      <c r="H136" s="114"/>
      <c r="I136" s="116"/>
      <c r="J136" s="12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98"/>
      <c r="AQ136" s="98"/>
      <c r="AR136" s="98"/>
      <c r="AS136" s="98"/>
      <c r="AT136" s="98"/>
    </row>
    <row r="137" spans="1:46" ht="15.75" customHeight="1">
      <c r="A137" s="107">
        <f>+A135+1</f>
        <v>65</v>
      </c>
      <c r="B137" s="107"/>
      <c r="C137" s="107"/>
      <c r="D137" s="107"/>
      <c r="E137" s="107"/>
      <c r="F137" s="109"/>
      <c r="G137" s="110"/>
      <c r="H137" s="111"/>
      <c r="I137" s="115"/>
      <c r="J137" s="123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97">
        <f>COUNTIF(K137:AO137,"X")+COUNTIF(K137:AO137,"H")*0.5</f>
        <v>0</v>
      </c>
      <c r="AQ137" s="97">
        <f>COUNTIF(K137:AO137,"S")</f>
        <v>0</v>
      </c>
      <c r="AR137" s="97">
        <f>COUNTIF(K137:AO137,"A")</f>
        <v>0</v>
      </c>
      <c r="AS137" s="97">
        <f>SUM(AP137+AQ137)</f>
        <v>0</v>
      </c>
      <c r="AT137" s="97">
        <f>SUM(K138:AO138)</f>
        <v>0</v>
      </c>
    </row>
    <row r="138" spans="1:46" ht="15" customHeight="1">
      <c r="A138" s="108"/>
      <c r="B138" s="108"/>
      <c r="C138" s="108"/>
      <c r="D138" s="108"/>
      <c r="E138" s="108"/>
      <c r="F138" s="112"/>
      <c r="G138" s="113"/>
      <c r="H138" s="114"/>
      <c r="I138" s="116"/>
      <c r="J138" s="12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98"/>
      <c r="AQ138" s="98"/>
      <c r="AR138" s="98"/>
      <c r="AS138" s="98"/>
      <c r="AT138" s="98"/>
    </row>
    <row r="139" spans="1:46" ht="15.75" customHeight="1">
      <c r="A139" s="107">
        <f>+A137+1</f>
        <v>66</v>
      </c>
      <c r="B139" s="107"/>
      <c r="C139" s="107"/>
      <c r="D139" s="107"/>
      <c r="E139" s="107"/>
      <c r="F139" s="109"/>
      <c r="G139" s="110"/>
      <c r="H139" s="111"/>
      <c r="I139" s="115"/>
      <c r="J139" s="123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97">
        <f>COUNTIF(K139:AO139,"X")+COUNTIF(K139:AO139,"H")*0.5</f>
        <v>0</v>
      </c>
      <c r="AQ139" s="97">
        <f>COUNTIF(K139:AO139,"S")</f>
        <v>0</v>
      </c>
      <c r="AR139" s="97">
        <f>COUNTIF(K139:AO139,"A")</f>
        <v>0</v>
      </c>
      <c r="AS139" s="97">
        <f>SUM(AP139+AQ139)</f>
        <v>0</v>
      </c>
      <c r="AT139" s="97">
        <f>SUM(K140:AO140)</f>
        <v>0</v>
      </c>
    </row>
    <row r="140" spans="1:46" ht="15" customHeight="1">
      <c r="A140" s="108"/>
      <c r="B140" s="108"/>
      <c r="C140" s="108"/>
      <c r="D140" s="108"/>
      <c r="E140" s="108"/>
      <c r="F140" s="112"/>
      <c r="G140" s="113"/>
      <c r="H140" s="114"/>
      <c r="I140" s="116"/>
      <c r="J140" s="12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98"/>
      <c r="AQ140" s="98"/>
      <c r="AR140" s="98"/>
      <c r="AS140" s="98"/>
      <c r="AT140" s="98"/>
    </row>
    <row r="141" spans="1:46" ht="15.75" customHeight="1">
      <c r="A141" s="107">
        <f>+A139+1</f>
        <v>67</v>
      </c>
      <c r="B141" s="107"/>
      <c r="C141" s="107"/>
      <c r="D141" s="107"/>
      <c r="E141" s="107"/>
      <c r="F141" s="109"/>
      <c r="G141" s="110"/>
      <c r="H141" s="111"/>
      <c r="I141" s="115"/>
      <c r="J141" s="123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97">
        <f>COUNTIF(K141:AO141,"X")+COUNTIF(K141:AO141,"H")*0.5</f>
        <v>0</v>
      </c>
      <c r="AQ141" s="97">
        <f>COUNTIF(K141:AO141,"S")</f>
        <v>0</v>
      </c>
      <c r="AR141" s="97">
        <f>COUNTIF(K141:AO141,"A")</f>
        <v>0</v>
      </c>
      <c r="AS141" s="97">
        <f>SUM(AP141+AQ141)</f>
        <v>0</v>
      </c>
      <c r="AT141" s="97">
        <f>SUM(K142:AO142)</f>
        <v>0</v>
      </c>
    </row>
    <row r="142" spans="1:46" ht="15" customHeight="1">
      <c r="A142" s="108"/>
      <c r="B142" s="108"/>
      <c r="C142" s="108"/>
      <c r="D142" s="108"/>
      <c r="E142" s="108"/>
      <c r="F142" s="112"/>
      <c r="G142" s="113"/>
      <c r="H142" s="114"/>
      <c r="I142" s="116"/>
      <c r="J142" s="12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98"/>
      <c r="AQ142" s="98"/>
      <c r="AR142" s="98"/>
      <c r="AS142" s="98"/>
      <c r="AT142" s="98"/>
    </row>
    <row r="143" spans="1:46" ht="15.75" customHeight="1">
      <c r="A143" s="107">
        <f>+A141+1</f>
        <v>68</v>
      </c>
      <c r="B143" s="107"/>
      <c r="C143" s="107"/>
      <c r="D143" s="107"/>
      <c r="E143" s="107"/>
      <c r="F143" s="109"/>
      <c r="G143" s="110"/>
      <c r="H143" s="111"/>
      <c r="I143" s="115"/>
      <c r="J143" s="123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97">
        <f>COUNTIF(K143:AO143,"X")+COUNTIF(K143:AO143,"H")*0.5</f>
        <v>0</v>
      </c>
      <c r="AQ143" s="97">
        <f>COUNTIF(K143:AO143,"S")</f>
        <v>0</v>
      </c>
      <c r="AR143" s="97">
        <f>COUNTIF(K143:AO143,"A")</f>
        <v>0</v>
      </c>
      <c r="AS143" s="97">
        <f>SUM(AP143+AQ143)</f>
        <v>0</v>
      </c>
      <c r="AT143" s="97">
        <f>SUM(K144:AO144)</f>
        <v>0</v>
      </c>
    </row>
    <row r="144" spans="1:46" ht="15" customHeight="1">
      <c r="A144" s="108"/>
      <c r="B144" s="108"/>
      <c r="C144" s="108"/>
      <c r="D144" s="108"/>
      <c r="E144" s="108"/>
      <c r="F144" s="112"/>
      <c r="G144" s="113"/>
      <c r="H144" s="114"/>
      <c r="I144" s="116"/>
      <c r="J144" s="12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98"/>
      <c r="AQ144" s="98"/>
      <c r="AR144" s="98"/>
      <c r="AS144" s="98"/>
      <c r="AT144" s="98"/>
    </row>
    <row r="145" spans="1:46" ht="15.75" customHeight="1">
      <c r="A145" s="107">
        <f>+A143+1</f>
        <v>69</v>
      </c>
      <c r="B145" s="107"/>
      <c r="C145" s="107"/>
      <c r="D145" s="107"/>
      <c r="E145" s="107"/>
      <c r="F145" s="109"/>
      <c r="G145" s="110"/>
      <c r="H145" s="111"/>
      <c r="I145" s="115"/>
      <c r="J145" s="123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97">
        <f>COUNTIF(K145:AO145,"X")+COUNTIF(K145:AO145,"H")*0.5</f>
        <v>0</v>
      </c>
      <c r="AQ145" s="97">
        <f>COUNTIF(K145:AO145,"S")</f>
        <v>0</v>
      </c>
      <c r="AR145" s="97">
        <f>COUNTIF(K145:AO145,"A")</f>
        <v>0</v>
      </c>
      <c r="AS145" s="97">
        <f>SUM(AP145+AQ145)</f>
        <v>0</v>
      </c>
      <c r="AT145" s="97">
        <f>SUM(K146:AO146)</f>
        <v>0</v>
      </c>
    </row>
    <row r="146" spans="1:46" ht="15" customHeight="1">
      <c r="A146" s="108"/>
      <c r="B146" s="108"/>
      <c r="C146" s="108"/>
      <c r="D146" s="108"/>
      <c r="E146" s="108"/>
      <c r="F146" s="112"/>
      <c r="G146" s="113"/>
      <c r="H146" s="114"/>
      <c r="I146" s="116"/>
      <c r="J146" s="12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98"/>
      <c r="AQ146" s="98"/>
      <c r="AR146" s="98"/>
      <c r="AS146" s="98"/>
      <c r="AT146" s="98"/>
    </row>
    <row r="147" spans="1:46" ht="15.75" customHeight="1">
      <c r="A147" s="107">
        <f>+A145+1</f>
        <v>70</v>
      </c>
      <c r="B147" s="107"/>
      <c r="C147" s="107"/>
      <c r="D147" s="107"/>
      <c r="E147" s="107"/>
      <c r="F147" s="109"/>
      <c r="G147" s="110"/>
      <c r="H147" s="111"/>
      <c r="I147" s="115"/>
      <c r="J147" s="123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97">
        <f>COUNTIF(K147:AO147,"X")+COUNTIF(K147:AO147,"H")*0.5</f>
        <v>0</v>
      </c>
      <c r="AQ147" s="97">
        <f>COUNTIF(K147:AO147,"S")</f>
        <v>0</v>
      </c>
      <c r="AR147" s="97">
        <f>COUNTIF(K147:AO147,"A")</f>
        <v>0</v>
      </c>
      <c r="AS147" s="97">
        <f>SUM(AP147+AQ147)</f>
        <v>0</v>
      </c>
      <c r="AT147" s="97">
        <f>SUM(K148:AO148)</f>
        <v>0</v>
      </c>
    </row>
    <row r="148" spans="1:46" ht="15" customHeight="1">
      <c r="A148" s="108"/>
      <c r="B148" s="108"/>
      <c r="C148" s="108"/>
      <c r="D148" s="108"/>
      <c r="E148" s="108"/>
      <c r="F148" s="112"/>
      <c r="G148" s="113"/>
      <c r="H148" s="114"/>
      <c r="I148" s="116"/>
      <c r="J148" s="12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98"/>
      <c r="AQ148" s="98"/>
      <c r="AR148" s="98"/>
      <c r="AS148" s="98"/>
      <c r="AT148" s="98"/>
    </row>
    <row r="149" spans="1:46" ht="15.75" customHeight="1">
      <c r="A149" s="107">
        <f>+A147+1</f>
        <v>71</v>
      </c>
      <c r="B149" s="107"/>
      <c r="C149" s="107"/>
      <c r="D149" s="107"/>
      <c r="E149" s="107"/>
      <c r="F149" s="109"/>
      <c r="G149" s="110"/>
      <c r="H149" s="111"/>
      <c r="I149" s="115"/>
      <c r="J149" s="123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97">
        <f>COUNTIF(K149:AO149,"X")+COUNTIF(K149:AO149,"H")*0.5</f>
        <v>0</v>
      </c>
      <c r="AQ149" s="97">
        <f>COUNTIF(K149:AO149,"S")</f>
        <v>0</v>
      </c>
      <c r="AR149" s="97">
        <f>COUNTIF(K149:AO149,"A")</f>
        <v>0</v>
      </c>
      <c r="AS149" s="97">
        <f>SUM(AP149+AQ149)</f>
        <v>0</v>
      </c>
      <c r="AT149" s="97">
        <f>SUM(K150:AO150)</f>
        <v>0</v>
      </c>
    </row>
    <row r="150" spans="1:46" ht="15" customHeight="1">
      <c r="A150" s="108"/>
      <c r="B150" s="108"/>
      <c r="C150" s="108"/>
      <c r="D150" s="108"/>
      <c r="E150" s="108"/>
      <c r="F150" s="112"/>
      <c r="G150" s="113"/>
      <c r="H150" s="114"/>
      <c r="I150" s="116"/>
      <c r="J150" s="12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98"/>
      <c r="AQ150" s="98"/>
      <c r="AR150" s="98"/>
      <c r="AS150" s="98"/>
      <c r="AT150" s="98"/>
    </row>
    <row r="151" spans="1:46" ht="15.75" customHeight="1">
      <c r="A151" s="107">
        <f>+A149+1</f>
        <v>72</v>
      </c>
      <c r="B151" s="107"/>
      <c r="C151" s="107"/>
      <c r="D151" s="107"/>
      <c r="E151" s="107"/>
      <c r="F151" s="109"/>
      <c r="G151" s="110"/>
      <c r="H151" s="111"/>
      <c r="I151" s="115"/>
      <c r="J151" s="123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97">
        <f>COUNTIF(K151:AO151,"X")+COUNTIF(K151:AO151,"H")*0.5</f>
        <v>0</v>
      </c>
      <c r="AQ151" s="97">
        <f>COUNTIF(K151:AO151,"S")</f>
        <v>0</v>
      </c>
      <c r="AR151" s="97">
        <f>COUNTIF(K151:AO151,"A")</f>
        <v>0</v>
      </c>
      <c r="AS151" s="97">
        <f>SUM(AP151+AQ151)</f>
        <v>0</v>
      </c>
      <c r="AT151" s="97">
        <f>SUM(K152:AO152)</f>
        <v>0</v>
      </c>
    </row>
    <row r="152" spans="1:46" ht="15" customHeight="1">
      <c r="A152" s="108"/>
      <c r="B152" s="108"/>
      <c r="C152" s="108"/>
      <c r="D152" s="108"/>
      <c r="E152" s="108"/>
      <c r="F152" s="112"/>
      <c r="G152" s="113"/>
      <c r="H152" s="114"/>
      <c r="I152" s="116"/>
      <c r="J152" s="12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98"/>
      <c r="AQ152" s="98"/>
      <c r="AR152" s="98"/>
      <c r="AS152" s="98"/>
      <c r="AT152" s="98"/>
    </row>
    <row r="153" spans="1:46" ht="15.75" customHeight="1">
      <c r="A153" s="107">
        <f>+A151+1</f>
        <v>73</v>
      </c>
      <c r="B153" s="107"/>
      <c r="C153" s="107"/>
      <c r="D153" s="107"/>
      <c r="E153" s="107"/>
      <c r="F153" s="109"/>
      <c r="G153" s="110"/>
      <c r="H153" s="111"/>
      <c r="I153" s="115"/>
      <c r="J153" s="123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97">
        <f>COUNTIF(K153:AO153,"X")+COUNTIF(K153:AO153,"H")*0.5</f>
        <v>0</v>
      </c>
      <c r="AQ153" s="97">
        <f>COUNTIF(K153:AO153,"S")</f>
        <v>0</v>
      </c>
      <c r="AR153" s="97">
        <f>COUNTIF(K153:AO153,"A")</f>
        <v>0</v>
      </c>
      <c r="AS153" s="97">
        <f>SUM(AP153+AQ153)</f>
        <v>0</v>
      </c>
      <c r="AT153" s="97">
        <f>SUM(K154:AO154)</f>
        <v>0</v>
      </c>
    </row>
    <row r="154" spans="1:46" ht="15" customHeight="1">
      <c r="A154" s="108"/>
      <c r="B154" s="108"/>
      <c r="C154" s="108"/>
      <c r="D154" s="108"/>
      <c r="E154" s="108"/>
      <c r="F154" s="112"/>
      <c r="G154" s="113"/>
      <c r="H154" s="114"/>
      <c r="I154" s="116"/>
      <c r="J154" s="12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98"/>
      <c r="AQ154" s="98"/>
      <c r="AR154" s="98"/>
      <c r="AS154" s="98"/>
      <c r="AT154" s="98"/>
    </row>
    <row r="155" spans="1:46" ht="15.75" customHeight="1">
      <c r="A155" s="107">
        <f>+A153+1</f>
        <v>74</v>
      </c>
      <c r="B155" s="107"/>
      <c r="C155" s="107"/>
      <c r="D155" s="107"/>
      <c r="E155" s="107"/>
      <c r="F155" s="109"/>
      <c r="G155" s="110"/>
      <c r="H155" s="111"/>
      <c r="I155" s="115"/>
      <c r="J155" s="123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97">
        <f>COUNTIF(K155:AO155,"X")+COUNTIF(K155:AO155,"H")*0.5</f>
        <v>0</v>
      </c>
      <c r="AQ155" s="97">
        <f>COUNTIF(K155:AO155,"S")</f>
        <v>0</v>
      </c>
      <c r="AR155" s="97">
        <f>COUNTIF(K155:AO155,"A")</f>
        <v>0</v>
      </c>
      <c r="AS155" s="97">
        <f>SUM(AP155+AQ155)</f>
        <v>0</v>
      </c>
      <c r="AT155" s="97">
        <f>SUM(K156:AO156)</f>
        <v>0</v>
      </c>
    </row>
    <row r="156" spans="1:46" ht="15" customHeight="1">
      <c r="A156" s="108"/>
      <c r="B156" s="108"/>
      <c r="C156" s="108"/>
      <c r="D156" s="108"/>
      <c r="E156" s="108"/>
      <c r="F156" s="112"/>
      <c r="G156" s="113"/>
      <c r="H156" s="114"/>
      <c r="I156" s="116"/>
      <c r="J156" s="12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98"/>
      <c r="AQ156" s="98"/>
      <c r="AR156" s="98"/>
      <c r="AS156" s="98"/>
      <c r="AT156" s="98"/>
    </row>
    <row r="157" spans="1:46" ht="15.75" customHeight="1">
      <c r="A157" s="107">
        <f>+A155+1</f>
        <v>75</v>
      </c>
      <c r="B157" s="107"/>
      <c r="C157" s="107"/>
      <c r="D157" s="107"/>
      <c r="E157" s="107"/>
      <c r="F157" s="109"/>
      <c r="G157" s="110"/>
      <c r="H157" s="111"/>
      <c r="I157" s="115"/>
      <c r="J157" s="123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97">
        <f>COUNTIF(K157:AO157,"X")+COUNTIF(K157:AO157,"H")*0.5</f>
        <v>0</v>
      </c>
      <c r="AQ157" s="97">
        <f>COUNTIF(K157:AO157,"S")</f>
        <v>0</v>
      </c>
      <c r="AR157" s="97">
        <f>COUNTIF(K157:AO157,"A")</f>
        <v>0</v>
      </c>
      <c r="AS157" s="97">
        <f>SUM(AP157+AQ157)</f>
        <v>0</v>
      </c>
      <c r="AT157" s="97">
        <f>SUM(K158:AO158)</f>
        <v>0</v>
      </c>
    </row>
    <row r="158" spans="1:46" ht="15" customHeight="1">
      <c r="A158" s="108"/>
      <c r="B158" s="108"/>
      <c r="C158" s="108"/>
      <c r="D158" s="108"/>
      <c r="E158" s="108"/>
      <c r="F158" s="112"/>
      <c r="G158" s="113"/>
      <c r="H158" s="114"/>
      <c r="I158" s="116"/>
      <c r="J158" s="12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98"/>
      <c r="AQ158" s="98"/>
      <c r="AR158" s="98"/>
      <c r="AS158" s="98"/>
      <c r="AT158" s="98"/>
    </row>
    <row r="159" spans="1:46" ht="15.75" customHeight="1">
      <c r="A159" s="107">
        <f>+A157+1</f>
        <v>76</v>
      </c>
      <c r="B159" s="107"/>
      <c r="C159" s="107"/>
      <c r="D159" s="107"/>
      <c r="E159" s="107"/>
      <c r="F159" s="109"/>
      <c r="G159" s="110"/>
      <c r="H159" s="111"/>
      <c r="I159" s="115"/>
      <c r="J159" s="123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97">
        <f>COUNTIF(K159:AO159,"X")+COUNTIF(K159:AO159,"H")*0.5</f>
        <v>0</v>
      </c>
      <c r="AQ159" s="97">
        <f>COUNTIF(K159:AO159,"S")</f>
        <v>0</v>
      </c>
      <c r="AR159" s="97">
        <f>COUNTIF(K159:AO159,"A")</f>
        <v>0</v>
      </c>
      <c r="AS159" s="97">
        <f>SUM(AP159+AQ159)</f>
        <v>0</v>
      </c>
      <c r="AT159" s="97">
        <f>SUM(K160:AO160)</f>
        <v>0</v>
      </c>
    </row>
    <row r="160" spans="1:46" ht="15" customHeight="1">
      <c r="A160" s="108"/>
      <c r="B160" s="108"/>
      <c r="C160" s="108"/>
      <c r="D160" s="108"/>
      <c r="E160" s="108"/>
      <c r="F160" s="112"/>
      <c r="G160" s="113"/>
      <c r="H160" s="114"/>
      <c r="I160" s="116"/>
      <c r="J160" s="12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98"/>
      <c r="AQ160" s="98"/>
      <c r="AR160" s="98"/>
      <c r="AS160" s="98"/>
      <c r="AT160" s="98"/>
    </row>
    <row r="161" spans="1:46" ht="15.75" customHeight="1">
      <c r="A161" s="107">
        <f>+A159+1</f>
        <v>77</v>
      </c>
      <c r="B161" s="107"/>
      <c r="C161" s="107"/>
      <c r="D161" s="107"/>
      <c r="E161" s="107"/>
      <c r="F161" s="109"/>
      <c r="G161" s="110"/>
      <c r="H161" s="111"/>
      <c r="I161" s="115"/>
      <c r="J161" s="123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97">
        <f>COUNTIF(K161:AO161,"X")+COUNTIF(K161:AO161,"H")*0.5</f>
        <v>0</v>
      </c>
      <c r="AQ161" s="97">
        <f>COUNTIF(K161:AO161,"S")</f>
        <v>0</v>
      </c>
      <c r="AR161" s="97">
        <f>COUNTIF(K161:AO161,"A")</f>
        <v>0</v>
      </c>
      <c r="AS161" s="97">
        <f>SUM(AP161+AQ161)</f>
        <v>0</v>
      </c>
      <c r="AT161" s="97">
        <f>SUM(K162:AO162)</f>
        <v>0</v>
      </c>
    </row>
    <row r="162" spans="1:46" ht="15" customHeight="1">
      <c r="A162" s="108"/>
      <c r="B162" s="108"/>
      <c r="C162" s="108"/>
      <c r="D162" s="108"/>
      <c r="E162" s="108"/>
      <c r="F162" s="112"/>
      <c r="G162" s="113"/>
      <c r="H162" s="114"/>
      <c r="I162" s="116"/>
      <c r="J162" s="12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98"/>
      <c r="AQ162" s="98"/>
      <c r="AR162" s="98"/>
      <c r="AS162" s="98"/>
      <c r="AT162" s="98"/>
    </row>
    <row r="163" spans="1:46" ht="15.75" customHeight="1">
      <c r="A163" s="107">
        <f>+A161+1</f>
        <v>78</v>
      </c>
      <c r="B163" s="107"/>
      <c r="C163" s="107"/>
      <c r="D163" s="107"/>
      <c r="E163" s="107"/>
      <c r="F163" s="109"/>
      <c r="G163" s="110"/>
      <c r="H163" s="111"/>
      <c r="I163" s="115"/>
      <c r="J163" s="123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97">
        <f>COUNTIF(K163:AO163,"X")+COUNTIF(K163:AO163,"H")*0.5</f>
        <v>0</v>
      </c>
      <c r="AQ163" s="97">
        <f>COUNTIF(K163:AO163,"S")</f>
        <v>0</v>
      </c>
      <c r="AR163" s="97">
        <f>COUNTIF(K163:AO163,"A")</f>
        <v>0</v>
      </c>
      <c r="AS163" s="97">
        <f>SUM(AP163+AQ163)</f>
        <v>0</v>
      </c>
      <c r="AT163" s="97">
        <f>SUM(K164:AO164)</f>
        <v>0</v>
      </c>
    </row>
    <row r="164" spans="1:46" ht="15" customHeight="1">
      <c r="A164" s="108"/>
      <c r="B164" s="108"/>
      <c r="C164" s="108"/>
      <c r="D164" s="108"/>
      <c r="E164" s="108"/>
      <c r="F164" s="112"/>
      <c r="G164" s="113"/>
      <c r="H164" s="114"/>
      <c r="I164" s="116"/>
      <c r="J164" s="12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98"/>
      <c r="AQ164" s="98"/>
      <c r="AR164" s="98"/>
      <c r="AS164" s="98"/>
      <c r="AT164" s="98"/>
    </row>
    <row r="165" spans="1:46" ht="15.75" customHeight="1">
      <c r="A165" s="107">
        <f>+A163+1</f>
        <v>79</v>
      </c>
      <c r="B165" s="107"/>
      <c r="C165" s="107"/>
      <c r="D165" s="107"/>
      <c r="E165" s="107"/>
      <c r="F165" s="109"/>
      <c r="G165" s="110"/>
      <c r="H165" s="111"/>
      <c r="I165" s="115"/>
      <c r="J165" s="123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97">
        <f>COUNTIF(K165:AO165,"X")+COUNTIF(K165:AO165,"H")*0.5</f>
        <v>0</v>
      </c>
      <c r="AQ165" s="97">
        <f>COUNTIF(K165:AO165,"S")</f>
        <v>0</v>
      </c>
      <c r="AR165" s="97">
        <f>COUNTIF(K165:AO165,"A")</f>
        <v>0</v>
      </c>
      <c r="AS165" s="97">
        <f>SUM(AP165+AQ165)</f>
        <v>0</v>
      </c>
      <c r="AT165" s="97">
        <f>SUM(K166:AO166)</f>
        <v>0</v>
      </c>
    </row>
    <row r="166" spans="1:46" ht="15" customHeight="1">
      <c r="A166" s="108"/>
      <c r="B166" s="108"/>
      <c r="C166" s="108"/>
      <c r="D166" s="108"/>
      <c r="E166" s="108"/>
      <c r="F166" s="112"/>
      <c r="G166" s="113"/>
      <c r="H166" s="114"/>
      <c r="I166" s="116"/>
      <c r="J166" s="12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98"/>
      <c r="AQ166" s="98"/>
      <c r="AR166" s="98"/>
      <c r="AS166" s="98"/>
      <c r="AT166" s="98"/>
    </row>
    <row r="167" spans="1:46" ht="15.75" customHeight="1">
      <c r="A167" s="107">
        <f>+A165+1</f>
        <v>80</v>
      </c>
      <c r="B167" s="107"/>
      <c r="C167" s="107"/>
      <c r="D167" s="107"/>
      <c r="E167" s="107"/>
      <c r="F167" s="109"/>
      <c r="G167" s="110"/>
      <c r="H167" s="111"/>
      <c r="I167" s="115"/>
      <c r="J167" s="123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97">
        <f>COUNTIF(K167:AO167,"X")+COUNTIF(K167:AO167,"H")*0.5</f>
        <v>0</v>
      </c>
      <c r="AQ167" s="97">
        <f>COUNTIF(K167:AO167,"S")</f>
        <v>0</v>
      </c>
      <c r="AR167" s="97">
        <f>COUNTIF(K167:AO167,"A")</f>
        <v>0</v>
      </c>
      <c r="AS167" s="97">
        <f>SUM(AP167+AQ167)</f>
        <v>0</v>
      </c>
      <c r="AT167" s="97">
        <f>SUM(K168:AO168)</f>
        <v>0</v>
      </c>
    </row>
    <row r="168" spans="1:46" ht="15" customHeight="1">
      <c r="A168" s="108"/>
      <c r="B168" s="108"/>
      <c r="C168" s="108"/>
      <c r="D168" s="108"/>
      <c r="E168" s="108"/>
      <c r="F168" s="112"/>
      <c r="G168" s="113"/>
      <c r="H168" s="114"/>
      <c r="I168" s="116"/>
      <c r="J168" s="12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98"/>
      <c r="AQ168" s="98"/>
      <c r="AR168" s="98"/>
      <c r="AS168" s="98"/>
      <c r="AT168" s="98"/>
    </row>
    <row r="169" spans="1:46" ht="15.75" customHeight="1">
      <c r="A169" s="107">
        <f>+A167+1</f>
        <v>81</v>
      </c>
      <c r="B169" s="107"/>
      <c r="C169" s="107"/>
      <c r="D169" s="107"/>
      <c r="E169" s="107"/>
      <c r="F169" s="109"/>
      <c r="G169" s="110"/>
      <c r="H169" s="111"/>
      <c r="I169" s="115"/>
      <c r="J169" s="123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97">
        <f>COUNTIF(K169:AO169,"X")+COUNTIF(K169:AO169,"H")*0.5</f>
        <v>0</v>
      </c>
      <c r="AQ169" s="97">
        <f>COUNTIF(K169:AO169,"S")</f>
        <v>0</v>
      </c>
      <c r="AR169" s="97">
        <f>COUNTIF(K169:AO169,"A")</f>
        <v>0</v>
      </c>
      <c r="AS169" s="97">
        <f>SUM(AP169+AQ169)</f>
        <v>0</v>
      </c>
      <c r="AT169" s="97">
        <f>SUM(K170:AO170)</f>
        <v>0</v>
      </c>
    </row>
    <row r="170" spans="1:46" ht="15" customHeight="1">
      <c r="A170" s="108"/>
      <c r="B170" s="108"/>
      <c r="C170" s="108"/>
      <c r="D170" s="108"/>
      <c r="E170" s="108"/>
      <c r="F170" s="112"/>
      <c r="G170" s="113"/>
      <c r="H170" s="114"/>
      <c r="I170" s="116"/>
      <c r="J170" s="12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98"/>
      <c r="AQ170" s="98"/>
      <c r="AR170" s="98"/>
      <c r="AS170" s="98"/>
      <c r="AT170" s="98"/>
    </row>
    <row r="171" spans="1:46" ht="15.75" customHeight="1">
      <c r="A171" s="107">
        <f>+A169+1</f>
        <v>82</v>
      </c>
      <c r="B171" s="107"/>
      <c r="C171" s="107"/>
      <c r="D171" s="107"/>
      <c r="E171" s="107"/>
      <c r="F171" s="109"/>
      <c r="G171" s="110"/>
      <c r="H171" s="111"/>
      <c r="I171" s="115"/>
      <c r="J171" s="123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97">
        <f>COUNTIF(K171:AO171,"X")+COUNTIF(K171:AO171,"H")*0.5</f>
        <v>0</v>
      </c>
      <c r="AQ171" s="97">
        <f>COUNTIF(K171:AO171,"S")</f>
        <v>0</v>
      </c>
      <c r="AR171" s="97">
        <f>COUNTIF(K171:AO171,"A")</f>
        <v>0</v>
      </c>
      <c r="AS171" s="97">
        <f>SUM(AP171+AQ171)</f>
        <v>0</v>
      </c>
      <c r="AT171" s="97">
        <f>SUM(K172:AO172)</f>
        <v>0</v>
      </c>
    </row>
    <row r="172" spans="1:46" ht="15" customHeight="1">
      <c r="A172" s="108"/>
      <c r="B172" s="108"/>
      <c r="C172" s="108"/>
      <c r="D172" s="108"/>
      <c r="E172" s="108"/>
      <c r="F172" s="112"/>
      <c r="G172" s="113"/>
      <c r="H172" s="114"/>
      <c r="I172" s="116"/>
      <c r="J172" s="12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98"/>
      <c r="AQ172" s="98"/>
      <c r="AR172" s="98"/>
      <c r="AS172" s="98"/>
      <c r="AT172" s="98"/>
    </row>
    <row r="173" spans="1:46" ht="15.75" customHeight="1">
      <c r="A173" s="107">
        <f>+A171+1</f>
        <v>83</v>
      </c>
      <c r="B173" s="107"/>
      <c r="C173" s="107"/>
      <c r="D173" s="107"/>
      <c r="E173" s="107"/>
      <c r="F173" s="109"/>
      <c r="G173" s="110"/>
      <c r="H173" s="111"/>
      <c r="I173" s="115"/>
      <c r="J173" s="123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97">
        <f>COUNTIF(K173:AO173,"X")+COUNTIF(K173:AO173,"H")*0.5</f>
        <v>0</v>
      </c>
      <c r="AQ173" s="97">
        <f>COUNTIF(K173:AO173,"S")</f>
        <v>0</v>
      </c>
      <c r="AR173" s="97">
        <f>COUNTIF(K173:AO173,"A")</f>
        <v>0</v>
      </c>
      <c r="AS173" s="97">
        <f>SUM(AP173+AQ173)</f>
        <v>0</v>
      </c>
      <c r="AT173" s="97">
        <f>SUM(K174:AO174)</f>
        <v>0</v>
      </c>
    </row>
    <row r="174" spans="1:46" ht="15" customHeight="1">
      <c r="A174" s="108"/>
      <c r="B174" s="108"/>
      <c r="C174" s="108"/>
      <c r="D174" s="108"/>
      <c r="E174" s="108"/>
      <c r="F174" s="112"/>
      <c r="G174" s="113"/>
      <c r="H174" s="114"/>
      <c r="I174" s="116"/>
      <c r="J174" s="12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98"/>
      <c r="AQ174" s="98"/>
      <c r="AR174" s="98"/>
      <c r="AS174" s="98"/>
      <c r="AT174" s="98"/>
    </row>
    <row r="175" spans="1:46" ht="15.75" customHeight="1">
      <c r="A175" s="107">
        <f>+A173+1</f>
        <v>84</v>
      </c>
      <c r="B175" s="107"/>
      <c r="C175" s="107"/>
      <c r="D175" s="107"/>
      <c r="E175" s="107"/>
      <c r="F175" s="109"/>
      <c r="G175" s="110"/>
      <c r="H175" s="111"/>
      <c r="I175" s="115"/>
      <c r="J175" s="123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97">
        <f>COUNTIF(K175:AO175,"X")+COUNTIF(K175:AO175,"H")*0.5</f>
        <v>0</v>
      </c>
      <c r="AQ175" s="97">
        <f>COUNTIF(K175:AO175,"S")</f>
        <v>0</v>
      </c>
      <c r="AR175" s="97">
        <f>COUNTIF(K175:AO175,"A")</f>
        <v>0</v>
      </c>
      <c r="AS175" s="97">
        <f>SUM(AP175+AQ175)</f>
        <v>0</v>
      </c>
      <c r="AT175" s="97">
        <f>SUM(K176:AO176)</f>
        <v>0</v>
      </c>
    </row>
    <row r="176" spans="1:46" ht="15" customHeight="1">
      <c r="A176" s="108"/>
      <c r="B176" s="108"/>
      <c r="C176" s="108"/>
      <c r="D176" s="108"/>
      <c r="E176" s="108"/>
      <c r="F176" s="112"/>
      <c r="G176" s="113"/>
      <c r="H176" s="114"/>
      <c r="I176" s="116"/>
      <c r="J176" s="12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98"/>
      <c r="AQ176" s="98"/>
      <c r="AR176" s="98"/>
      <c r="AS176" s="98"/>
      <c r="AT176" s="98"/>
    </row>
    <row r="177" spans="1:46" ht="15.75" customHeight="1">
      <c r="A177" s="107">
        <f>+A175+1</f>
        <v>85</v>
      </c>
      <c r="B177" s="107"/>
      <c r="C177" s="107"/>
      <c r="D177" s="107"/>
      <c r="E177" s="107"/>
      <c r="F177" s="109"/>
      <c r="G177" s="110"/>
      <c r="H177" s="111"/>
      <c r="I177" s="115"/>
      <c r="J177" s="123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97">
        <f>COUNTIF(K177:AO177,"X")+COUNTIF(K177:AO177,"H")*0.5</f>
        <v>0</v>
      </c>
      <c r="AQ177" s="97">
        <f>COUNTIF(K177:AO177,"S")</f>
        <v>0</v>
      </c>
      <c r="AR177" s="97">
        <f>COUNTIF(K177:AO177,"A")</f>
        <v>0</v>
      </c>
      <c r="AS177" s="97">
        <f>SUM(AP177+AQ177)</f>
        <v>0</v>
      </c>
      <c r="AT177" s="97">
        <f>SUM(K178:AO178)</f>
        <v>0</v>
      </c>
    </row>
    <row r="178" spans="1:46" ht="15" customHeight="1">
      <c r="A178" s="108"/>
      <c r="B178" s="108"/>
      <c r="C178" s="108"/>
      <c r="D178" s="108"/>
      <c r="E178" s="108"/>
      <c r="F178" s="112"/>
      <c r="G178" s="113"/>
      <c r="H178" s="114"/>
      <c r="I178" s="116"/>
      <c r="J178" s="12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98"/>
      <c r="AQ178" s="98"/>
      <c r="AR178" s="98"/>
      <c r="AS178" s="98"/>
      <c r="AT178" s="98"/>
    </row>
    <row r="179" spans="1:46" ht="15.75" customHeight="1">
      <c r="A179" s="107">
        <f>+A177+1</f>
        <v>86</v>
      </c>
      <c r="B179" s="107"/>
      <c r="C179" s="107"/>
      <c r="D179" s="107"/>
      <c r="E179" s="107"/>
      <c r="F179" s="109"/>
      <c r="G179" s="110"/>
      <c r="H179" s="111"/>
      <c r="I179" s="115"/>
      <c r="J179" s="123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97">
        <f>COUNTIF(K179:AO179,"X")+COUNTIF(K179:AO179,"H")*0.5</f>
        <v>0</v>
      </c>
      <c r="AQ179" s="97">
        <f>COUNTIF(K179:AO179,"S")</f>
        <v>0</v>
      </c>
      <c r="AR179" s="97">
        <f>COUNTIF(K179:AO179,"A")</f>
        <v>0</v>
      </c>
      <c r="AS179" s="97">
        <f>SUM(AP179+AQ179)</f>
        <v>0</v>
      </c>
      <c r="AT179" s="97">
        <f>SUM(K180:AO180)</f>
        <v>0</v>
      </c>
    </row>
    <row r="180" spans="1:46" ht="15" customHeight="1">
      <c r="A180" s="108"/>
      <c r="B180" s="108"/>
      <c r="C180" s="108"/>
      <c r="D180" s="108"/>
      <c r="E180" s="108"/>
      <c r="F180" s="112"/>
      <c r="G180" s="113"/>
      <c r="H180" s="114"/>
      <c r="I180" s="116"/>
      <c r="J180" s="12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98"/>
      <c r="AQ180" s="98"/>
      <c r="AR180" s="98"/>
      <c r="AS180" s="98"/>
      <c r="AT180" s="98"/>
    </row>
    <row r="181" spans="1:46" ht="15.75" customHeight="1">
      <c r="A181" s="107">
        <f>+A179+1</f>
        <v>87</v>
      </c>
      <c r="B181" s="107"/>
      <c r="C181" s="107"/>
      <c r="D181" s="107"/>
      <c r="E181" s="107"/>
      <c r="F181" s="109"/>
      <c r="G181" s="110"/>
      <c r="H181" s="111"/>
      <c r="I181" s="115"/>
      <c r="J181" s="123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97">
        <f>COUNTIF(K181:AO181,"X")+COUNTIF(K181:AO181,"H")*0.5</f>
        <v>0</v>
      </c>
      <c r="AQ181" s="97">
        <f>COUNTIF(K181:AO181,"S")</f>
        <v>0</v>
      </c>
      <c r="AR181" s="97">
        <f>COUNTIF(K181:AO181,"A")</f>
        <v>0</v>
      </c>
      <c r="AS181" s="97">
        <f>SUM(AP181+AQ181)</f>
        <v>0</v>
      </c>
      <c r="AT181" s="97">
        <f>SUM(K182:AO182)</f>
        <v>0</v>
      </c>
    </row>
    <row r="182" spans="1:46" ht="15" customHeight="1">
      <c r="A182" s="108"/>
      <c r="B182" s="108"/>
      <c r="C182" s="108"/>
      <c r="D182" s="108"/>
      <c r="E182" s="108"/>
      <c r="F182" s="112"/>
      <c r="G182" s="113"/>
      <c r="H182" s="114"/>
      <c r="I182" s="116"/>
      <c r="J182" s="12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98"/>
      <c r="AQ182" s="98"/>
      <c r="AR182" s="98"/>
      <c r="AS182" s="98"/>
      <c r="AT182" s="98"/>
    </row>
    <row r="183" spans="1:46" ht="15.75" customHeight="1">
      <c r="A183" s="107">
        <f>+A181+1</f>
        <v>88</v>
      </c>
      <c r="B183" s="107"/>
      <c r="C183" s="107"/>
      <c r="D183" s="107"/>
      <c r="E183" s="107"/>
      <c r="F183" s="109"/>
      <c r="G183" s="110"/>
      <c r="H183" s="111"/>
      <c r="I183" s="115"/>
      <c r="J183" s="123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97">
        <f>COUNTIF(K183:AO183,"X")+COUNTIF(K183:AO183,"H")*0.5</f>
        <v>0</v>
      </c>
      <c r="AQ183" s="97">
        <f>COUNTIF(K183:AO183,"S")</f>
        <v>0</v>
      </c>
      <c r="AR183" s="97">
        <f>COUNTIF(K183:AO183,"A")</f>
        <v>0</v>
      </c>
      <c r="AS183" s="97">
        <f>SUM(AP183+AQ183)</f>
        <v>0</v>
      </c>
      <c r="AT183" s="97">
        <f>SUM(K184:AO184)</f>
        <v>0</v>
      </c>
    </row>
    <row r="184" spans="1:46" ht="15" customHeight="1">
      <c r="A184" s="108"/>
      <c r="B184" s="108"/>
      <c r="C184" s="108"/>
      <c r="D184" s="108"/>
      <c r="E184" s="108"/>
      <c r="F184" s="112"/>
      <c r="G184" s="113"/>
      <c r="H184" s="114"/>
      <c r="I184" s="116"/>
      <c r="J184" s="12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98"/>
      <c r="AQ184" s="98"/>
      <c r="AR184" s="98"/>
      <c r="AS184" s="98"/>
      <c r="AT184" s="98"/>
    </row>
    <row r="185" spans="1:46" ht="15.75" customHeight="1">
      <c r="A185" s="107">
        <f>+A183+1</f>
        <v>89</v>
      </c>
      <c r="B185" s="107"/>
      <c r="C185" s="107"/>
      <c r="D185" s="107"/>
      <c r="E185" s="107"/>
      <c r="F185" s="109"/>
      <c r="G185" s="110"/>
      <c r="H185" s="111"/>
      <c r="I185" s="115"/>
      <c r="J185" s="123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97">
        <f>COUNTIF(K185:AO185,"X")+COUNTIF(K185:AO185,"H")*0.5</f>
        <v>0</v>
      </c>
      <c r="AQ185" s="97">
        <f>COUNTIF(K185:AO185,"S")</f>
        <v>0</v>
      </c>
      <c r="AR185" s="97">
        <f>COUNTIF(K185:AO185,"A")</f>
        <v>0</v>
      </c>
      <c r="AS185" s="97">
        <f>SUM(AP185+AQ185)</f>
        <v>0</v>
      </c>
      <c r="AT185" s="97">
        <f>SUM(K186:AO186)</f>
        <v>0</v>
      </c>
    </row>
    <row r="186" spans="1:46" ht="15" customHeight="1">
      <c r="A186" s="108"/>
      <c r="B186" s="108"/>
      <c r="C186" s="108"/>
      <c r="D186" s="108"/>
      <c r="E186" s="108"/>
      <c r="F186" s="112"/>
      <c r="G186" s="113"/>
      <c r="H186" s="114"/>
      <c r="I186" s="116"/>
      <c r="J186" s="12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98"/>
      <c r="AQ186" s="98"/>
      <c r="AR186" s="98"/>
      <c r="AS186" s="98"/>
      <c r="AT186" s="98"/>
    </row>
    <row r="187" spans="1:46" ht="15.75" customHeight="1">
      <c r="A187" s="107">
        <f>+A185+1</f>
        <v>90</v>
      </c>
      <c r="B187" s="107"/>
      <c r="C187" s="107"/>
      <c r="D187" s="107"/>
      <c r="E187" s="107"/>
      <c r="F187" s="109"/>
      <c r="G187" s="110"/>
      <c r="H187" s="111"/>
      <c r="I187" s="115"/>
      <c r="J187" s="123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97">
        <f>COUNTIF(K187:AO187,"X")+COUNTIF(K187:AO187,"H")*0.5</f>
        <v>0</v>
      </c>
      <c r="AQ187" s="97">
        <f>COUNTIF(K187:AO187,"S")</f>
        <v>0</v>
      </c>
      <c r="AR187" s="97">
        <f>COUNTIF(K187:AO187,"A")</f>
        <v>0</v>
      </c>
      <c r="AS187" s="97">
        <f>SUM(AP187+AQ187)</f>
        <v>0</v>
      </c>
      <c r="AT187" s="97">
        <f>SUM(K188:AO188)</f>
        <v>0</v>
      </c>
    </row>
    <row r="188" spans="1:46" ht="15" customHeight="1">
      <c r="A188" s="108"/>
      <c r="B188" s="108"/>
      <c r="C188" s="108"/>
      <c r="D188" s="108"/>
      <c r="E188" s="108"/>
      <c r="F188" s="112"/>
      <c r="G188" s="113"/>
      <c r="H188" s="114"/>
      <c r="I188" s="116"/>
      <c r="J188" s="12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98"/>
      <c r="AQ188" s="98"/>
      <c r="AR188" s="98"/>
      <c r="AS188" s="98"/>
      <c r="AT188" s="98"/>
    </row>
    <row r="189" spans="1:46" ht="15.75" customHeight="1">
      <c r="A189" s="107">
        <f>+A187+1</f>
        <v>91</v>
      </c>
      <c r="B189" s="107"/>
      <c r="C189" s="107"/>
      <c r="D189" s="107"/>
      <c r="E189" s="107"/>
      <c r="F189" s="109"/>
      <c r="G189" s="110"/>
      <c r="H189" s="111"/>
      <c r="I189" s="115"/>
      <c r="J189" s="123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97">
        <f>COUNTIF(K189:AO189,"X")+COUNTIF(K189:AO189,"H")*0.5</f>
        <v>0</v>
      </c>
      <c r="AQ189" s="97">
        <f>COUNTIF(K189:AO189,"S")</f>
        <v>0</v>
      </c>
      <c r="AR189" s="97">
        <f>COUNTIF(K189:AO189,"A")</f>
        <v>0</v>
      </c>
      <c r="AS189" s="97">
        <f>SUM(AP189+AQ189)</f>
        <v>0</v>
      </c>
      <c r="AT189" s="97">
        <f>SUM(K190:AO190)</f>
        <v>0</v>
      </c>
    </row>
    <row r="190" spans="1:46" ht="15" customHeight="1">
      <c r="A190" s="108"/>
      <c r="B190" s="108"/>
      <c r="C190" s="108"/>
      <c r="D190" s="108"/>
      <c r="E190" s="108"/>
      <c r="F190" s="112"/>
      <c r="G190" s="113"/>
      <c r="H190" s="114"/>
      <c r="I190" s="116"/>
      <c r="J190" s="12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98"/>
      <c r="AQ190" s="98"/>
      <c r="AR190" s="98"/>
      <c r="AS190" s="98"/>
      <c r="AT190" s="98"/>
    </row>
    <row r="191" spans="1:46" ht="15.75" customHeight="1">
      <c r="A191" s="107">
        <f>+A189+1</f>
        <v>92</v>
      </c>
      <c r="B191" s="107"/>
      <c r="C191" s="107"/>
      <c r="D191" s="107"/>
      <c r="E191" s="107"/>
      <c r="F191" s="109"/>
      <c r="G191" s="110"/>
      <c r="H191" s="111"/>
      <c r="I191" s="115"/>
      <c r="J191" s="123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97">
        <f>COUNTIF(K191:AO191,"X")+COUNTIF(K191:AO191,"H")*0.5</f>
        <v>0</v>
      </c>
      <c r="AQ191" s="97">
        <f>COUNTIF(K191:AO191,"S")</f>
        <v>0</v>
      </c>
      <c r="AR191" s="97">
        <f>COUNTIF(K191:AO191,"A")</f>
        <v>0</v>
      </c>
      <c r="AS191" s="97">
        <f>SUM(AP191+AQ191)</f>
        <v>0</v>
      </c>
      <c r="AT191" s="97">
        <f>SUM(K192:AO192)</f>
        <v>0</v>
      </c>
    </row>
    <row r="192" spans="1:46" ht="15" customHeight="1">
      <c r="A192" s="108"/>
      <c r="B192" s="108"/>
      <c r="C192" s="108"/>
      <c r="D192" s="108"/>
      <c r="E192" s="108"/>
      <c r="F192" s="112"/>
      <c r="G192" s="113"/>
      <c r="H192" s="114"/>
      <c r="I192" s="116"/>
      <c r="J192" s="12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98"/>
      <c r="AQ192" s="98"/>
      <c r="AR192" s="98"/>
      <c r="AS192" s="98"/>
      <c r="AT192" s="98"/>
    </row>
    <row r="193" spans="1:46" ht="15.75" customHeight="1">
      <c r="A193" s="107">
        <f>+A191+1</f>
        <v>93</v>
      </c>
      <c r="B193" s="107"/>
      <c r="C193" s="107"/>
      <c r="D193" s="107"/>
      <c r="E193" s="107"/>
      <c r="F193" s="109"/>
      <c r="G193" s="110"/>
      <c r="H193" s="111"/>
      <c r="I193" s="115"/>
      <c r="J193" s="123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97">
        <f>COUNTIF(K193:AO193,"X")+COUNTIF(K193:AO193,"H")*0.5</f>
        <v>0</v>
      </c>
      <c r="AQ193" s="97">
        <f>COUNTIF(K193:AO193,"S")</f>
        <v>0</v>
      </c>
      <c r="AR193" s="97">
        <f>COUNTIF(K193:AO193,"A")</f>
        <v>0</v>
      </c>
      <c r="AS193" s="97">
        <f>SUM(AP193+AQ193)</f>
        <v>0</v>
      </c>
      <c r="AT193" s="97">
        <f>SUM(K194:AO194)</f>
        <v>0</v>
      </c>
    </row>
    <row r="194" spans="1:46" ht="15" customHeight="1">
      <c r="A194" s="108"/>
      <c r="B194" s="108"/>
      <c r="C194" s="108"/>
      <c r="D194" s="108"/>
      <c r="E194" s="108"/>
      <c r="F194" s="112"/>
      <c r="G194" s="113"/>
      <c r="H194" s="114"/>
      <c r="I194" s="116"/>
      <c r="J194" s="12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98"/>
      <c r="AQ194" s="98"/>
      <c r="AR194" s="98"/>
      <c r="AS194" s="98"/>
      <c r="AT194" s="98"/>
    </row>
    <row r="195" spans="1:46" ht="15.75" customHeight="1">
      <c r="A195" s="107">
        <f>+A193+1</f>
        <v>94</v>
      </c>
      <c r="B195" s="107"/>
      <c r="C195" s="107"/>
      <c r="D195" s="107"/>
      <c r="E195" s="107"/>
      <c r="F195" s="109"/>
      <c r="G195" s="110"/>
      <c r="H195" s="111"/>
      <c r="I195" s="115"/>
      <c r="J195" s="123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97">
        <f>COUNTIF(K195:AO195,"X")+COUNTIF(K195:AO195,"H")*0.5</f>
        <v>0</v>
      </c>
      <c r="AQ195" s="97">
        <f>COUNTIF(K195:AO195,"S")</f>
        <v>0</v>
      </c>
      <c r="AR195" s="97">
        <f>COUNTIF(K195:AO195,"A")</f>
        <v>0</v>
      </c>
      <c r="AS195" s="97">
        <f>SUM(AP195+AQ195)</f>
        <v>0</v>
      </c>
      <c r="AT195" s="97">
        <f>SUM(K196:AO196)</f>
        <v>0</v>
      </c>
    </row>
    <row r="196" spans="1:46" ht="15" customHeight="1">
      <c r="A196" s="108"/>
      <c r="B196" s="108"/>
      <c r="C196" s="108"/>
      <c r="D196" s="108"/>
      <c r="E196" s="108"/>
      <c r="F196" s="112"/>
      <c r="G196" s="113"/>
      <c r="H196" s="114"/>
      <c r="I196" s="116"/>
      <c r="J196" s="12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98"/>
      <c r="AQ196" s="98"/>
      <c r="AR196" s="98"/>
      <c r="AS196" s="98"/>
      <c r="AT196" s="98"/>
    </row>
    <row r="197" spans="1:46" ht="15.75" customHeight="1">
      <c r="A197" s="107">
        <f>+A195+1</f>
        <v>95</v>
      </c>
      <c r="B197" s="107"/>
      <c r="C197" s="107"/>
      <c r="D197" s="107"/>
      <c r="E197" s="107"/>
      <c r="F197" s="109"/>
      <c r="G197" s="110"/>
      <c r="H197" s="111"/>
      <c r="I197" s="115"/>
      <c r="J197" s="123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97">
        <f>COUNTIF(K197:AO197,"X")+COUNTIF(K197:AO197,"H")*0.5</f>
        <v>0</v>
      </c>
      <c r="AQ197" s="97">
        <f>COUNTIF(K197:AO197,"S")</f>
        <v>0</v>
      </c>
      <c r="AR197" s="97">
        <f>COUNTIF(K197:AO197,"A")</f>
        <v>0</v>
      </c>
      <c r="AS197" s="97">
        <f>SUM(AP197+AQ197)</f>
        <v>0</v>
      </c>
      <c r="AT197" s="97">
        <f>SUM(K198:AO198)</f>
        <v>0</v>
      </c>
    </row>
    <row r="198" spans="1:46" ht="15" customHeight="1">
      <c r="A198" s="108"/>
      <c r="B198" s="108"/>
      <c r="C198" s="108"/>
      <c r="D198" s="108"/>
      <c r="E198" s="108"/>
      <c r="F198" s="112"/>
      <c r="G198" s="113"/>
      <c r="H198" s="114"/>
      <c r="I198" s="116"/>
      <c r="J198" s="12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98"/>
      <c r="AQ198" s="98"/>
      <c r="AR198" s="98"/>
      <c r="AS198" s="98"/>
      <c r="AT198" s="98"/>
    </row>
    <row r="199" spans="1:46" ht="15.75" customHeight="1">
      <c r="A199" s="107">
        <f>+A197+1</f>
        <v>96</v>
      </c>
      <c r="B199" s="107"/>
      <c r="C199" s="107"/>
      <c r="D199" s="107"/>
      <c r="E199" s="107"/>
      <c r="F199" s="109"/>
      <c r="G199" s="110"/>
      <c r="H199" s="111"/>
      <c r="I199" s="115"/>
      <c r="J199" s="123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97">
        <f>COUNTIF(K199:AO199,"X")+COUNTIF(K199:AO199,"H")*0.5</f>
        <v>0</v>
      </c>
      <c r="AQ199" s="97">
        <f>COUNTIF(K199:AO199,"S")</f>
        <v>0</v>
      </c>
      <c r="AR199" s="97">
        <f>COUNTIF(K199:AO199,"A")</f>
        <v>0</v>
      </c>
      <c r="AS199" s="97">
        <f>SUM(AP199+AQ199)</f>
        <v>0</v>
      </c>
      <c r="AT199" s="97">
        <f>SUM(K200:AO200)</f>
        <v>0</v>
      </c>
    </row>
    <row r="200" spans="1:46" ht="15" customHeight="1">
      <c r="A200" s="108"/>
      <c r="B200" s="108"/>
      <c r="C200" s="108"/>
      <c r="D200" s="108"/>
      <c r="E200" s="108"/>
      <c r="F200" s="112"/>
      <c r="G200" s="113"/>
      <c r="H200" s="114"/>
      <c r="I200" s="116"/>
      <c r="J200" s="12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98"/>
      <c r="AQ200" s="98"/>
      <c r="AR200" s="98"/>
      <c r="AS200" s="98"/>
      <c r="AT200" s="98"/>
    </row>
    <row r="201" spans="1:46" ht="15.75" customHeight="1">
      <c r="A201" s="107">
        <f>+A199+1</f>
        <v>97</v>
      </c>
      <c r="B201" s="107"/>
      <c r="C201" s="107"/>
      <c r="D201" s="107"/>
      <c r="E201" s="107"/>
      <c r="F201" s="109"/>
      <c r="G201" s="110"/>
      <c r="H201" s="111"/>
      <c r="I201" s="115"/>
      <c r="J201" s="123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97">
        <f>COUNTIF(K201:AO201,"X")+COUNTIF(K201:AO201,"H")*0.5</f>
        <v>0</v>
      </c>
      <c r="AQ201" s="97">
        <f>COUNTIF(K201:AO201,"S")</f>
        <v>0</v>
      </c>
      <c r="AR201" s="97">
        <f>COUNTIF(K201:AO201,"A")</f>
        <v>0</v>
      </c>
      <c r="AS201" s="97">
        <f>SUM(AP201+AQ201)</f>
        <v>0</v>
      </c>
      <c r="AT201" s="97">
        <f>SUM(K202:AO202)</f>
        <v>0</v>
      </c>
    </row>
    <row r="202" spans="1:46" ht="15" customHeight="1">
      <c r="A202" s="108"/>
      <c r="B202" s="108"/>
      <c r="C202" s="108"/>
      <c r="D202" s="108"/>
      <c r="E202" s="108"/>
      <c r="F202" s="112"/>
      <c r="G202" s="113"/>
      <c r="H202" s="114"/>
      <c r="I202" s="116"/>
      <c r="J202" s="12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98"/>
      <c r="AQ202" s="98"/>
      <c r="AR202" s="98"/>
      <c r="AS202" s="98"/>
      <c r="AT202" s="98"/>
    </row>
    <row r="203" spans="1:46" ht="15.75" customHeight="1">
      <c r="A203" s="107">
        <f>+A201+1</f>
        <v>98</v>
      </c>
      <c r="B203" s="107"/>
      <c r="C203" s="107"/>
      <c r="D203" s="107"/>
      <c r="E203" s="107"/>
      <c r="F203" s="109"/>
      <c r="G203" s="110"/>
      <c r="H203" s="111"/>
      <c r="I203" s="115"/>
      <c r="J203" s="123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97">
        <f>COUNTIF(K203:AO203,"X")+COUNTIF(K203:AO203,"H")*0.5</f>
        <v>0</v>
      </c>
      <c r="AQ203" s="97">
        <f>COUNTIF(K203:AO203,"S")</f>
        <v>0</v>
      </c>
      <c r="AR203" s="97">
        <f>COUNTIF(K203:AO203,"A")</f>
        <v>0</v>
      </c>
      <c r="AS203" s="97">
        <f>SUM(AP203+AQ203)</f>
        <v>0</v>
      </c>
      <c r="AT203" s="97">
        <f>SUM(K204:AO204)</f>
        <v>0</v>
      </c>
    </row>
    <row r="204" spans="1:46" ht="15" customHeight="1">
      <c r="A204" s="108"/>
      <c r="B204" s="108"/>
      <c r="C204" s="108"/>
      <c r="D204" s="108"/>
      <c r="E204" s="108"/>
      <c r="F204" s="112"/>
      <c r="G204" s="113"/>
      <c r="H204" s="114"/>
      <c r="I204" s="116"/>
      <c r="J204" s="12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98"/>
      <c r="AQ204" s="98"/>
      <c r="AR204" s="98"/>
      <c r="AS204" s="98"/>
      <c r="AT204" s="98"/>
    </row>
    <row r="205" spans="1:46" ht="15.75" customHeight="1">
      <c r="A205" s="107">
        <f>+A203+1</f>
        <v>99</v>
      </c>
      <c r="B205" s="107"/>
      <c r="C205" s="107"/>
      <c r="D205" s="107"/>
      <c r="E205" s="107"/>
      <c r="F205" s="109"/>
      <c r="G205" s="110"/>
      <c r="H205" s="111"/>
      <c r="I205" s="115"/>
      <c r="J205" s="123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97">
        <f>COUNTIF(K205:AO205,"X")+COUNTIF(K205:AO205,"H")*0.5</f>
        <v>0</v>
      </c>
      <c r="AQ205" s="97">
        <f>COUNTIF(K205:AO205,"S")</f>
        <v>0</v>
      </c>
      <c r="AR205" s="97">
        <f>COUNTIF(K205:AO205,"A")</f>
        <v>0</v>
      </c>
      <c r="AS205" s="97">
        <f>SUM(AP205+AQ205)</f>
        <v>0</v>
      </c>
      <c r="AT205" s="97">
        <f>SUM(K206:AO206)</f>
        <v>0</v>
      </c>
    </row>
    <row r="206" spans="1:46" ht="15" customHeight="1">
      <c r="A206" s="108"/>
      <c r="B206" s="108"/>
      <c r="C206" s="108"/>
      <c r="D206" s="108"/>
      <c r="E206" s="108"/>
      <c r="F206" s="112"/>
      <c r="G206" s="113"/>
      <c r="H206" s="114"/>
      <c r="I206" s="116"/>
      <c r="J206" s="12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98"/>
      <c r="AQ206" s="98"/>
      <c r="AR206" s="98"/>
      <c r="AS206" s="98"/>
      <c r="AT206" s="98"/>
    </row>
    <row r="207" spans="1:46" ht="15.75" customHeight="1">
      <c r="A207" s="107">
        <f>+A205+1</f>
        <v>100</v>
      </c>
      <c r="B207" s="107"/>
      <c r="C207" s="107"/>
      <c r="D207" s="107"/>
      <c r="E207" s="107"/>
      <c r="F207" s="109"/>
      <c r="G207" s="110"/>
      <c r="H207" s="111"/>
      <c r="I207" s="115"/>
      <c r="J207" s="123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97">
        <f>COUNTIF(K207:AO207,"X")+COUNTIF(K207:AO207,"H")*0.5</f>
        <v>0</v>
      </c>
      <c r="AQ207" s="97">
        <f>COUNTIF(K207:AO207,"S")</f>
        <v>0</v>
      </c>
      <c r="AR207" s="97">
        <f>COUNTIF(K207:AO207,"A")</f>
        <v>0</v>
      </c>
      <c r="AS207" s="97">
        <f>SUM(AP207+AQ207)</f>
        <v>0</v>
      </c>
      <c r="AT207" s="97">
        <f>SUM(K208:AO208)</f>
        <v>0</v>
      </c>
    </row>
    <row r="208" spans="1:46" ht="15" customHeight="1">
      <c r="A208" s="108"/>
      <c r="B208" s="108"/>
      <c r="C208" s="108"/>
      <c r="D208" s="108"/>
      <c r="E208" s="108"/>
      <c r="F208" s="112"/>
      <c r="G208" s="113"/>
      <c r="H208" s="114"/>
      <c r="I208" s="116"/>
      <c r="J208" s="12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98"/>
      <c r="AQ208" s="98"/>
      <c r="AR208" s="98"/>
      <c r="AS208" s="98"/>
      <c r="AT208" s="98"/>
    </row>
    <row r="209" spans="1:46" ht="15.75" customHeight="1">
      <c r="A209" s="107">
        <f>+A207+1</f>
        <v>101</v>
      </c>
      <c r="B209" s="107"/>
      <c r="C209" s="107"/>
      <c r="D209" s="107"/>
      <c r="E209" s="107"/>
      <c r="F209" s="109"/>
      <c r="G209" s="110"/>
      <c r="H209" s="111"/>
      <c r="I209" s="115"/>
      <c r="J209" s="123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97">
        <f>COUNTIF(K209:AO209,"X")+COUNTIF(K209:AO209,"H")*0.5</f>
        <v>0</v>
      </c>
      <c r="AQ209" s="97">
        <f>COUNTIF(K209:AO209,"S")</f>
        <v>0</v>
      </c>
      <c r="AR209" s="97">
        <f>COUNTIF(K209:AO209,"A")</f>
        <v>0</v>
      </c>
      <c r="AS209" s="97">
        <f>SUM(AP209+AQ209)</f>
        <v>0</v>
      </c>
      <c r="AT209" s="97">
        <f>SUM(K210:AO210)</f>
        <v>0</v>
      </c>
    </row>
    <row r="210" spans="1:46" ht="15" customHeight="1">
      <c r="A210" s="108"/>
      <c r="B210" s="108"/>
      <c r="C210" s="108"/>
      <c r="D210" s="108"/>
      <c r="E210" s="108"/>
      <c r="F210" s="112"/>
      <c r="G210" s="113"/>
      <c r="H210" s="114"/>
      <c r="I210" s="116"/>
      <c r="J210" s="12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98"/>
      <c r="AQ210" s="98"/>
      <c r="AR210" s="98"/>
      <c r="AS210" s="98"/>
      <c r="AT210" s="98"/>
    </row>
    <row r="211" spans="1:46" ht="15.75" customHeight="1">
      <c r="A211" s="107">
        <f>+A209+1</f>
        <v>102</v>
      </c>
      <c r="B211" s="107"/>
      <c r="C211" s="107"/>
      <c r="D211" s="107"/>
      <c r="E211" s="107"/>
      <c r="F211" s="109"/>
      <c r="G211" s="110"/>
      <c r="H211" s="111"/>
      <c r="I211" s="115"/>
      <c r="J211" s="123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97">
        <f>COUNTIF(K211:AO211,"X")+COUNTIF(K211:AO211,"H")*0.5</f>
        <v>0</v>
      </c>
      <c r="AQ211" s="97">
        <f>COUNTIF(K211:AO211,"S")</f>
        <v>0</v>
      </c>
      <c r="AR211" s="97">
        <f>COUNTIF(K211:AO211,"A")</f>
        <v>0</v>
      </c>
      <c r="AS211" s="97">
        <f>SUM(AP211+AQ211)</f>
        <v>0</v>
      </c>
      <c r="AT211" s="97">
        <f>SUM(K212:AO212)</f>
        <v>0</v>
      </c>
    </row>
    <row r="212" spans="1:46" ht="15" customHeight="1">
      <c r="A212" s="108"/>
      <c r="B212" s="108"/>
      <c r="C212" s="108"/>
      <c r="D212" s="108"/>
      <c r="E212" s="108"/>
      <c r="F212" s="112"/>
      <c r="G212" s="113"/>
      <c r="H212" s="114"/>
      <c r="I212" s="116"/>
      <c r="J212" s="12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98"/>
      <c r="AQ212" s="98"/>
      <c r="AR212" s="98"/>
      <c r="AS212" s="98"/>
      <c r="AT212" s="98"/>
    </row>
    <row r="213" spans="1:46" ht="15.75" customHeight="1">
      <c r="A213" s="107">
        <f>+A211+1</f>
        <v>103</v>
      </c>
      <c r="B213" s="107"/>
      <c r="C213" s="107"/>
      <c r="D213" s="107"/>
      <c r="E213" s="107"/>
      <c r="F213" s="109"/>
      <c r="G213" s="110"/>
      <c r="H213" s="111"/>
      <c r="I213" s="115"/>
      <c r="J213" s="123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97">
        <f>COUNTIF(K213:AO213,"X")+COUNTIF(K213:AO213,"H")*0.5</f>
        <v>0</v>
      </c>
      <c r="AQ213" s="97">
        <f>COUNTIF(K213:AO213,"S")</f>
        <v>0</v>
      </c>
      <c r="AR213" s="97">
        <f>COUNTIF(K213:AO213,"A")</f>
        <v>0</v>
      </c>
      <c r="AS213" s="97">
        <f>SUM(AP213+AQ213)</f>
        <v>0</v>
      </c>
      <c r="AT213" s="97">
        <f>SUM(K214:AO214)</f>
        <v>0</v>
      </c>
    </row>
    <row r="214" spans="1:46" ht="15" customHeight="1">
      <c r="A214" s="108"/>
      <c r="B214" s="108"/>
      <c r="C214" s="108"/>
      <c r="D214" s="108"/>
      <c r="E214" s="108"/>
      <c r="F214" s="112"/>
      <c r="G214" s="113"/>
      <c r="H214" s="114"/>
      <c r="I214" s="116"/>
      <c r="J214" s="12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98"/>
      <c r="AQ214" s="98"/>
      <c r="AR214" s="98"/>
      <c r="AS214" s="98"/>
      <c r="AT214" s="98"/>
    </row>
    <row r="215" spans="1:46" ht="15.75" customHeight="1">
      <c r="A215" s="107">
        <f>+A213+1</f>
        <v>104</v>
      </c>
      <c r="B215" s="107"/>
      <c r="C215" s="107"/>
      <c r="D215" s="107"/>
      <c r="E215" s="107"/>
      <c r="F215" s="109"/>
      <c r="G215" s="110"/>
      <c r="H215" s="111"/>
      <c r="I215" s="115"/>
      <c r="J215" s="123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97">
        <f>COUNTIF(K215:AO215,"X")+COUNTIF(K215:AO215,"H")*0.5</f>
        <v>0</v>
      </c>
      <c r="AQ215" s="97">
        <f>COUNTIF(K215:AO215,"S")</f>
        <v>0</v>
      </c>
      <c r="AR215" s="97">
        <f>COUNTIF(K215:AO215,"A")</f>
        <v>0</v>
      </c>
      <c r="AS215" s="97">
        <f>SUM(AP215+AQ215)</f>
        <v>0</v>
      </c>
      <c r="AT215" s="97">
        <f>SUM(K216:AO216)</f>
        <v>0</v>
      </c>
    </row>
    <row r="216" spans="1:46" ht="15" customHeight="1">
      <c r="A216" s="108"/>
      <c r="B216" s="108"/>
      <c r="C216" s="108"/>
      <c r="D216" s="108"/>
      <c r="E216" s="108"/>
      <c r="F216" s="112"/>
      <c r="G216" s="113"/>
      <c r="H216" s="114"/>
      <c r="I216" s="116"/>
      <c r="J216" s="12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98"/>
      <c r="AQ216" s="98"/>
      <c r="AR216" s="98"/>
      <c r="AS216" s="98"/>
      <c r="AT216" s="98"/>
    </row>
    <row r="217" spans="1:46" ht="15.75" customHeight="1">
      <c r="A217" s="107">
        <f>+A215+1</f>
        <v>105</v>
      </c>
      <c r="B217" s="107"/>
      <c r="C217" s="107"/>
      <c r="D217" s="107"/>
      <c r="E217" s="107"/>
      <c r="F217" s="109"/>
      <c r="G217" s="110"/>
      <c r="H217" s="111"/>
      <c r="I217" s="115"/>
      <c r="J217" s="123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97">
        <f>COUNTIF(K217:AO217,"X")+COUNTIF(K217:AO217,"H")*0.5</f>
        <v>0</v>
      </c>
      <c r="AQ217" s="97">
        <f>COUNTIF(K217:AO217,"S")</f>
        <v>0</v>
      </c>
      <c r="AR217" s="97">
        <f>COUNTIF(K217:AO217,"A")</f>
        <v>0</v>
      </c>
      <c r="AS217" s="97">
        <f>SUM(AP217+AQ217)</f>
        <v>0</v>
      </c>
      <c r="AT217" s="97">
        <f>SUM(K218:AO218)</f>
        <v>0</v>
      </c>
    </row>
    <row r="218" spans="1:46" ht="15" customHeight="1">
      <c r="A218" s="108"/>
      <c r="B218" s="108"/>
      <c r="C218" s="108"/>
      <c r="D218" s="108"/>
      <c r="E218" s="108"/>
      <c r="F218" s="112"/>
      <c r="G218" s="113"/>
      <c r="H218" s="114"/>
      <c r="I218" s="116"/>
      <c r="J218" s="12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98"/>
      <c r="AQ218" s="98"/>
      <c r="AR218" s="98"/>
      <c r="AS218" s="98"/>
      <c r="AT218" s="98"/>
    </row>
    <row r="219" spans="1:46" ht="15.75" customHeight="1">
      <c r="A219" s="107">
        <f>+A217+1</f>
        <v>106</v>
      </c>
      <c r="B219" s="107"/>
      <c r="C219" s="107"/>
      <c r="D219" s="107"/>
      <c r="E219" s="107"/>
      <c r="F219" s="109"/>
      <c r="G219" s="110"/>
      <c r="H219" s="111"/>
      <c r="I219" s="115"/>
      <c r="J219" s="123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97">
        <f>COUNTIF(K219:AO219,"X")+COUNTIF(K219:AO219,"H")*0.5</f>
        <v>0</v>
      </c>
      <c r="AQ219" s="97">
        <f>COUNTIF(K219:AO219,"S")</f>
        <v>0</v>
      </c>
      <c r="AR219" s="97">
        <f>COUNTIF(K219:AO219,"A")</f>
        <v>0</v>
      </c>
      <c r="AS219" s="97">
        <f>SUM(AP219+AQ219)</f>
        <v>0</v>
      </c>
      <c r="AT219" s="97">
        <f>SUM(K220:AO220)</f>
        <v>0</v>
      </c>
    </row>
    <row r="220" spans="1:46" ht="15" customHeight="1">
      <c r="A220" s="108"/>
      <c r="B220" s="108"/>
      <c r="C220" s="108"/>
      <c r="D220" s="108"/>
      <c r="E220" s="108"/>
      <c r="F220" s="112"/>
      <c r="G220" s="113"/>
      <c r="H220" s="114"/>
      <c r="I220" s="116"/>
      <c r="J220" s="12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98"/>
      <c r="AQ220" s="98"/>
      <c r="AR220" s="98"/>
      <c r="AS220" s="98"/>
      <c r="AT220" s="98"/>
    </row>
    <row r="221" spans="1:46" ht="15.75" customHeight="1">
      <c r="A221" s="107">
        <f>+A219+1</f>
        <v>107</v>
      </c>
      <c r="B221" s="107"/>
      <c r="C221" s="107"/>
      <c r="D221" s="107"/>
      <c r="E221" s="107"/>
      <c r="F221" s="109"/>
      <c r="G221" s="110"/>
      <c r="H221" s="111"/>
      <c r="I221" s="115"/>
      <c r="J221" s="123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97">
        <f>COUNTIF(K221:AO221,"X")+COUNTIF(K221:AO221,"H")*0.5</f>
        <v>0</v>
      </c>
      <c r="AQ221" s="97">
        <f>COUNTIF(K221:AO221,"S")</f>
        <v>0</v>
      </c>
      <c r="AR221" s="97">
        <f>COUNTIF(K221:AO221,"A")</f>
        <v>0</v>
      </c>
      <c r="AS221" s="97">
        <f>SUM(AP221+AQ221)</f>
        <v>0</v>
      </c>
      <c r="AT221" s="97">
        <f>SUM(K222:AO222)</f>
        <v>0</v>
      </c>
    </row>
    <row r="222" spans="1:46" ht="15" customHeight="1">
      <c r="A222" s="108"/>
      <c r="B222" s="108"/>
      <c r="C222" s="108"/>
      <c r="D222" s="108"/>
      <c r="E222" s="108"/>
      <c r="F222" s="112"/>
      <c r="G222" s="113"/>
      <c r="H222" s="114"/>
      <c r="I222" s="116"/>
      <c r="J222" s="12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98"/>
      <c r="AQ222" s="98"/>
      <c r="AR222" s="98"/>
      <c r="AS222" s="98"/>
      <c r="AT222" s="98"/>
    </row>
    <row r="223" spans="1:46" ht="15.75" customHeight="1">
      <c r="A223" s="107">
        <f>+A221+1</f>
        <v>108</v>
      </c>
      <c r="B223" s="107"/>
      <c r="C223" s="107"/>
      <c r="D223" s="107"/>
      <c r="E223" s="107"/>
      <c r="F223" s="109"/>
      <c r="G223" s="110"/>
      <c r="H223" s="111"/>
      <c r="I223" s="115"/>
      <c r="J223" s="123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97">
        <f>COUNTIF(K223:AO223,"X")+COUNTIF(K223:AO223,"H")*0.5</f>
        <v>0</v>
      </c>
      <c r="AQ223" s="97">
        <f>COUNTIF(K223:AO223,"S")</f>
        <v>0</v>
      </c>
      <c r="AR223" s="97">
        <f>COUNTIF(K223:AO223,"A")</f>
        <v>0</v>
      </c>
      <c r="AS223" s="97">
        <f>SUM(AP223+AQ223)</f>
        <v>0</v>
      </c>
      <c r="AT223" s="97">
        <f>SUM(K224:AO224)</f>
        <v>0</v>
      </c>
    </row>
    <row r="224" spans="1:46" ht="15" customHeight="1">
      <c r="A224" s="108"/>
      <c r="B224" s="108"/>
      <c r="C224" s="108"/>
      <c r="D224" s="108"/>
      <c r="E224" s="108"/>
      <c r="F224" s="112"/>
      <c r="G224" s="113"/>
      <c r="H224" s="114"/>
      <c r="I224" s="116"/>
      <c r="J224" s="12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98"/>
      <c r="AQ224" s="98"/>
      <c r="AR224" s="98"/>
      <c r="AS224" s="98"/>
      <c r="AT224" s="98"/>
    </row>
    <row r="225" spans="1:46" ht="15.75" customHeight="1">
      <c r="A225" s="107">
        <f>+A223+1</f>
        <v>109</v>
      </c>
      <c r="B225" s="107"/>
      <c r="C225" s="107"/>
      <c r="D225" s="107"/>
      <c r="E225" s="107"/>
      <c r="F225" s="109"/>
      <c r="G225" s="110"/>
      <c r="H225" s="111"/>
      <c r="I225" s="115"/>
      <c r="J225" s="123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97">
        <f>COUNTIF(K225:AO225,"X")+COUNTIF(K225:AO225,"H")*0.5</f>
        <v>0</v>
      </c>
      <c r="AQ225" s="97">
        <f>COUNTIF(K225:AO225,"S")</f>
        <v>0</v>
      </c>
      <c r="AR225" s="97">
        <f>COUNTIF(K225:AO225,"A")</f>
        <v>0</v>
      </c>
      <c r="AS225" s="97">
        <f>SUM(AP225+AQ225)</f>
        <v>0</v>
      </c>
      <c r="AT225" s="97">
        <f>SUM(K226:AO226)</f>
        <v>0</v>
      </c>
    </row>
    <row r="226" spans="1:46" ht="15" customHeight="1">
      <c r="A226" s="108"/>
      <c r="B226" s="108"/>
      <c r="C226" s="108"/>
      <c r="D226" s="108"/>
      <c r="E226" s="108"/>
      <c r="F226" s="112"/>
      <c r="G226" s="113"/>
      <c r="H226" s="114"/>
      <c r="I226" s="116"/>
      <c r="J226" s="12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98"/>
      <c r="AQ226" s="98"/>
      <c r="AR226" s="98"/>
      <c r="AS226" s="98"/>
      <c r="AT226" s="98"/>
    </row>
    <row r="227" spans="1:46" ht="15.75" customHeight="1">
      <c r="A227" s="107">
        <f>+A225+1</f>
        <v>110</v>
      </c>
      <c r="B227" s="107"/>
      <c r="C227" s="107"/>
      <c r="D227" s="107"/>
      <c r="E227" s="107"/>
      <c r="F227" s="109"/>
      <c r="G227" s="110"/>
      <c r="H227" s="111"/>
      <c r="I227" s="115"/>
      <c r="J227" s="123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97">
        <f>COUNTIF(K227:AO227,"X")+COUNTIF(K227:AO227,"H")*0.5</f>
        <v>0</v>
      </c>
      <c r="AQ227" s="97">
        <f>COUNTIF(K227:AO227,"S")</f>
        <v>0</v>
      </c>
      <c r="AR227" s="97">
        <f>COUNTIF(K227:AO227,"A")</f>
        <v>0</v>
      </c>
      <c r="AS227" s="97">
        <f>SUM(AP227+AQ227)</f>
        <v>0</v>
      </c>
      <c r="AT227" s="97">
        <f>SUM(K228:AO228)</f>
        <v>0</v>
      </c>
    </row>
    <row r="228" spans="1:46" ht="15" customHeight="1">
      <c r="A228" s="108"/>
      <c r="B228" s="108"/>
      <c r="C228" s="108"/>
      <c r="D228" s="108"/>
      <c r="E228" s="108"/>
      <c r="F228" s="112"/>
      <c r="G228" s="113"/>
      <c r="H228" s="114"/>
      <c r="I228" s="116"/>
      <c r="J228" s="12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98"/>
      <c r="AQ228" s="98"/>
      <c r="AR228" s="98"/>
      <c r="AS228" s="98"/>
      <c r="AT228" s="98"/>
    </row>
    <row r="229" spans="1:46" ht="15.75" customHeight="1">
      <c r="A229" s="107">
        <f>+A227+1</f>
        <v>111</v>
      </c>
      <c r="B229" s="107"/>
      <c r="C229" s="107"/>
      <c r="D229" s="107"/>
      <c r="E229" s="107"/>
      <c r="F229" s="109"/>
      <c r="G229" s="110"/>
      <c r="H229" s="111"/>
      <c r="I229" s="115"/>
      <c r="J229" s="123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97">
        <f>COUNTIF(K229:AO229,"X")+COUNTIF(K229:AO229,"H")*0.5</f>
        <v>0</v>
      </c>
      <c r="AQ229" s="97">
        <f>COUNTIF(K229:AO229,"S")</f>
        <v>0</v>
      </c>
      <c r="AR229" s="97">
        <f>COUNTIF(K229:AO229,"A")</f>
        <v>0</v>
      </c>
      <c r="AS229" s="97">
        <f>SUM(AP229+AQ229)</f>
        <v>0</v>
      </c>
      <c r="AT229" s="97">
        <f>SUM(K230:AO230)</f>
        <v>0</v>
      </c>
    </row>
    <row r="230" spans="1:46" ht="15" customHeight="1">
      <c r="A230" s="108"/>
      <c r="B230" s="108"/>
      <c r="C230" s="108"/>
      <c r="D230" s="108"/>
      <c r="E230" s="108"/>
      <c r="F230" s="112"/>
      <c r="G230" s="113"/>
      <c r="H230" s="114"/>
      <c r="I230" s="116"/>
      <c r="J230" s="12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98"/>
      <c r="AQ230" s="98"/>
      <c r="AR230" s="98"/>
      <c r="AS230" s="98"/>
      <c r="AT230" s="98"/>
    </row>
    <row r="231" spans="1:46" ht="15.75" customHeight="1">
      <c r="A231" s="107">
        <f>+A229+1</f>
        <v>112</v>
      </c>
      <c r="B231" s="107"/>
      <c r="C231" s="107"/>
      <c r="D231" s="107"/>
      <c r="E231" s="107"/>
      <c r="F231" s="109"/>
      <c r="G231" s="110"/>
      <c r="H231" s="111"/>
      <c r="I231" s="115"/>
      <c r="J231" s="123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97">
        <f>COUNTIF(K231:AO231,"X")+COUNTIF(K231:AO231,"H")*0.5</f>
        <v>0</v>
      </c>
      <c r="AQ231" s="97">
        <f>COUNTIF(K231:AO231,"S")</f>
        <v>0</v>
      </c>
      <c r="AR231" s="97">
        <f>COUNTIF(K231:AO231,"A")</f>
        <v>0</v>
      </c>
      <c r="AS231" s="97">
        <f>SUM(AP231+AQ231)</f>
        <v>0</v>
      </c>
      <c r="AT231" s="97">
        <f>SUM(K232:AO232)</f>
        <v>0</v>
      </c>
    </row>
    <row r="232" spans="1:46" ht="15" customHeight="1">
      <c r="A232" s="108"/>
      <c r="B232" s="108"/>
      <c r="C232" s="108"/>
      <c r="D232" s="108"/>
      <c r="E232" s="108"/>
      <c r="F232" s="112"/>
      <c r="G232" s="113"/>
      <c r="H232" s="114"/>
      <c r="I232" s="116"/>
      <c r="J232" s="12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98"/>
      <c r="AQ232" s="98"/>
      <c r="AR232" s="98"/>
      <c r="AS232" s="98"/>
      <c r="AT232" s="98"/>
    </row>
    <row r="233" spans="1:46" ht="15.75" customHeight="1">
      <c r="A233" s="107">
        <f>+A231+1</f>
        <v>113</v>
      </c>
      <c r="B233" s="107"/>
      <c r="C233" s="107"/>
      <c r="D233" s="107"/>
      <c r="E233" s="107"/>
      <c r="F233" s="109"/>
      <c r="G233" s="110"/>
      <c r="H233" s="111"/>
      <c r="I233" s="115"/>
      <c r="J233" s="123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97">
        <f>COUNTIF(K233:AO233,"X")+COUNTIF(K233:AO233,"H")*0.5</f>
        <v>0</v>
      </c>
      <c r="AQ233" s="97">
        <f>COUNTIF(K233:AO233,"S")</f>
        <v>0</v>
      </c>
      <c r="AR233" s="97">
        <f>COUNTIF(K233:AO233,"A")</f>
        <v>0</v>
      </c>
      <c r="AS233" s="97">
        <f>SUM(AP233+AQ233)</f>
        <v>0</v>
      </c>
      <c r="AT233" s="97">
        <f>SUM(K234:AO234)</f>
        <v>0</v>
      </c>
    </row>
    <row r="234" spans="1:46" ht="15" customHeight="1">
      <c r="A234" s="108"/>
      <c r="B234" s="108"/>
      <c r="C234" s="108"/>
      <c r="D234" s="108"/>
      <c r="E234" s="108"/>
      <c r="F234" s="112"/>
      <c r="G234" s="113"/>
      <c r="H234" s="114"/>
      <c r="I234" s="116"/>
      <c r="J234" s="12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98"/>
      <c r="AQ234" s="98"/>
      <c r="AR234" s="98"/>
      <c r="AS234" s="98"/>
      <c r="AT234" s="98"/>
    </row>
    <row r="235" spans="1:46" ht="15.75" customHeight="1">
      <c r="A235" s="107">
        <f>+A233+1</f>
        <v>114</v>
      </c>
      <c r="B235" s="107"/>
      <c r="C235" s="107"/>
      <c r="D235" s="107"/>
      <c r="E235" s="107"/>
      <c r="F235" s="109"/>
      <c r="G235" s="110"/>
      <c r="H235" s="111"/>
      <c r="I235" s="115"/>
      <c r="J235" s="123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97">
        <f>COUNTIF(K235:AO235,"X")+COUNTIF(K235:AO235,"H")*0.5</f>
        <v>0</v>
      </c>
      <c r="AQ235" s="97">
        <f>COUNTIF(K235:AO235,"S")</f>
        <v>0</v>
      </c>
      <c r="AR235" s="97">
        <f>COUNTIF(K235:AO235,"A")</f>
        <v>0</v>
      </c>
      <c r="AS235" s="97">
        <f>SUM(AP235+AQ235)</f>
        <v>0</v>
      </c>
      <c r="AT235" s="97">
        <f>SUM(K236:AO236)</f>
        <v>0</v>
      </c>
    </row>
    <row r="236" spans="1:46" ht="15" customHeight="1">
      <c r="A236" s="108"/>
      <c r="B236" s="108"/>
      <c r="C236" s="108"/>
      <c r="D236" s="108"/>
      <c r="E236" s="108"/>
      <c r="F236" s="112"/>
      <c r="G236" s="113"/>
      <c r="H236" s="114"/>
      <c r="I236" s="116"/>
      <c r="J236" s="12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98"/>
      <c r="AQ236" s="98"/>
      <c r="AR236" s="98"/>
      <c r="AS236" s="98"/>
      <c r="AT236" s="98"/>
    </row>
    <row r="237" spans="1:46" ht="15.75" customHeight="1">
      <c r="A237" s="107">
        <f>+A235+1</f>
        <v>115</v>
      </c>
      <c r="B237" s="107"/>
      <c r="C237" s="107"/>
      <c r="D237" s="107"/>
      <c r="E237" s="107"/>
      <c r="F237" s="109"/>
      <c r="G237" s="110"/>
      <c r="H237" s="111"/>
      <c r="I237" s="115"/>
      <c r="J237" s="123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97">
        <f>COUNTIF(K237:AO237,"X")+COUNTIF(K237:AO237,"H")*0.5</f>
        <v>0</v>
      </c>
      <c r="AQ237" s="97">
        <f>COUNTIF(K237:AO237,"S")</f>
        <v>0</v>
      </c>
      <c r="AR237" s="97">
        <f>COUNTIF(K237:AO237,"A")</f>
        <v>0</v>
      </c>
      <c r="AS237" s="97">
        <f>SUM(AP237+AQ237)</f>
        <v>0</v>
      </c>
      <c r="AT237" s="97">
        <f>SUM(K238:AO238)</f>
        <v>0</v>
      </c>
    </row>
    <row r="238" spans="1:46" ht="15" customHeight="1">
      <c r="A238" s="108"/>
      <c r="B238" s="108"/>
      <c r="C238" s="108"/>
      <c r="D238" s="108"/>
      <c r="E238" s="108"/>
      <c r="F238" s="112"/>
      <c r="G238" s="113"/>
      <c r="H238" s="114"/>
      <c r="I238" s="116"/>
      <c r="J238" s="12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98"/>
      <c r="AQ238" s="98"/>
      <c r="AR238" s="98"/>
      <c r="AS238" s="98"/>
      <c r="AT238" s="98"/>
    </row>
    <row r="239" spans="1:46" ht="15.75" customHeight="1">
      <c r="A239" s="107">
        <f>+A237+1</f>
        <v>116</v>
      </c>
      <c r="B239" s="107"/>
      <c r="C239" s="107"/>
      <c r="D239" s="107"/>
      <c r="E239" s="107"/>
      <c r="F239" s="109"/>
      <c r="G239" s="110"/>
      <c r="H239" s="111"/>
      <c r="I239" s="115"/>
      <c r="J239" s="123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97">
        <f>COUNTIF(K239:AO239,"X")+COUNTIF(K239:AO239,"H")*0.5</f>
        <v>0</v>
      </c>
      <c r="AQ239" s="97">
        <f>COUNTIF(K239:AO239,"S")</f>
        <v>0</v>
      </c>
      <c r="AR239" s="97">
        <f>COUNTIF(K239:AO239,"A")</f>
        <v>0</v>
      </c>
      <c r="AS239" s="97">
        <f>SUM(AP239+AQ239)</f>
        <v>0</v>
      </c>
      <c r="AT239" s="97">
        <f>SUM(K240:AO240)</f>
        <v>0</v>
      </c>
    </row>
    <row r="240" spans="1:46" ht="15" customHeight="1">
      <c r="A240" s="108"/>
      <c r="B240" s="108"/>
      <c r="C240" s="108"/>
      <c r="D240" s="108"/>
      <c r="E240" s="108"/>
      <c r="F240" s="112"/>
      <c r="G240" s="113"/>
      <c r="H240" s="114"/>
      <c r="I240" s="116"/>
      <c r="J240" s="12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98"/>
      <c r="AQ240" s="98"/>
      <c r="AR240" s="98"/>
      <c r="AS240" s="98"/>
      <c r="AT240" s="98"/>
    </row>
    <row r="241" spans="1:46" ht="15.75" customHeight="1">
      <c r="A241" s="107">
        <f>+A239+1</f>
        <v>117</v>
      </c>
      <c r="B241" s="107"/>
      <c r="C241" s="107"/>
      <c r="D241" s="107"/>
      <c r="E241" s="107"/>
      <c r="F241" s="109"/>
      <c r="G241" s="110"/>
      <c r="H241" s="111"/>
      <c r="I241" s="115"/>
      <c r="J241" s="123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97">
        <f>COUNTIF(K241:AO241,"X")+COUNTIF(K241:AO241,"H")*0.5</f>
        <v>0</v>
      </c>
      <c r="AQ241" s="97">
        <f>COUNTIF(K241:AO241,"S")</f>
        <v>0</v>
      </c>
      <c r="AR241" s="97">
        <f>COUNTIF(K241:AO241,"A")</f>
        <v>0</v>
      </c>
      <c r="AS241" s="97">
        <f>SUM(AP241+AQ241)</f>
        <v>0</v>
      </c>
      <c r="AT241" s="97">
        <f>SUM(K242:AO242)</f>
        <v>0</v>
      </c>
    </row>
    <row r="242" spans="1:46" ht="15" customHeight="1">
      <c r="A242" s="108"/>
      <c r="B242" s="108"/>
      <c r="C242" s="108"/>
      <c r="D242" s="108"/>
      <c r="E242" s="108"/>
      <c r="F242" s="112"/>
      <c r="G242" s="113"/>
      <c r="H242" s="114"/>
      <c r="I242" s="116"/>
      <c r="J242" s="12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98"/>
      <c r="AQ242" s="98"/>
      <c r="AR242" s="98"/>
      <c r="AS242" s="98"/>
      <c r="AT242" s="98"/>
    </row>
    <row r="243" spans="1:46" ht="15.75" customHeight="1">
      <c r="A243" s="107">
        <f>+A241+1</f>
        <v>118</v>
      </c>
      <c r="B243" s="107"/>
      <c r="C243" s="107"/>
      <c r="D243" s="107"/>
      <c r="E243" s="107"/>
      <c r="F243" s="109"/>
      <c r="G243" s="110"/>
      <c r="H243" s="111"/>
      <c r="I243" s="115"/>
      <c r="J243" s="123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97">
        <f>COUNTIF(K243:AO243,"X")+COUNTIF(K243:AO243,"H")*0.5</f>
        <v>0</v>
      </c>
      <c r="AQ243" s="97">
        <f>COUNTIF(K243:AO243,"S")</f>
        <v>0</v>
      </c>
      <c r="AR243" s="97">
        <f>COUNTIF(K243:AO243,"A")</f>
        <v>0</v>
      </c>
      <c r="AS243" s="97">
        <f>SUM(AP243+AQ243)</f>
        <v>0</v>
      </c>
      <c r="AT243" s="97">
        <f>SUM(K244:AO244)</f>
        <v>0</v>
      </c>
    </row>
    <row r="244" spans="1:46" ht="15" customHeight="1">
      <c r="A244" s="108"/>
      <c r="B244" s="108"/>
      <c r="C244" s="108"/>
      <c r="D244" s="108"/>
      <c r="E244" s="108"/>
      <c r="F244" s="112"/>
      <c r="G244" s="113"/>
      <c r="H244" s="114"/>
      <c r="I244" s="116"/>
      <c r="J244" s="12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98"/>
      <c r="AQ244" s="98"/>
      <c r="AR244" s="98"/>
      <c r="AS244" s="98"/>
      <c r="AT244" s="98"/>
    </row>
    <row r="245" spans="1:46" ht="15.75" customHeight="1">
      <c r="A245" s="107">
        <f>+A243+1</f>
        <v>119</v>
      </c>
      <c r="B245" s="107"/>
      <c r="C245" s="107"/>
      <c r="D245" s="107"/>
      <c r="E245" s="107"/>
      <c r="F245" s="109"/>
      <c r="G245" s="110"/>
      <c r="H245" s="111"/>
      <c r="I245" s="115"/>
      <c r="J245" s="123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97">
        <f>COUNTIF(K245:AO245,"X")+COUNTIF(K245:AO245,"H")*0.5</f>
        <v>0</v>
      </c>
      <c r="AQ245" s="97">
        <f>COUNTIF(K245:AO245,"S")</f>
        <v>0</v>
      </c>
      <c r="AR245" s="97">
        <f>COUNTIF(K245:AO245,"A")</f>
        <v>0</v>
      </c>
      <c r="AS245" s="97">
        <f>SUM(AP245+AQ245)</f>
        <v>0</v>
      </c>
      <c r="AT245" s="97">
        <f>SUM(K246:AO246)</f>
        <v>0</v>
      </c>
    </row>
    <row r="246" spans="1:46" ht="15" customHeight="1">
      <c r="A246" s="108"/>
      <c r="B246" s="108"/>
      <c r="C246" s="108"/>
      <c r="D246" s="108"/>
      <c r="E246" s="108"/>
      <c r="F246" s="112"/>
      <c r="G246" s="113"/>
      <c r="H246" s="114"/>
      <c r="I246" s="116"/>
      <c r="J246" s="12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98"/>
      <c r="AQ246" s="98"/>
      <c r="AR246" s="98"/>
      <c r="AS246" s="98"/>
      <c r="AT246" s="98"/>
    </row>
    <row r="247" spans="1:46" ht="15.75" customHeight="1">
      <c r="A247" s="107">
        <f>+A245+1</f>
        <v>120</v>
      </c>
      <c r="B247" s="107"/>
      <c r="C247" s="107"/>
      <c r="D247" s="107"/>
      <c r="E247" s="107"/>
      <c r="F247" s="109"/>
      <c r="G247" s="110"/>
      <c r="H247" s="111"/>
      <c r="I247" s="115"/>
      <c r="J247" s="123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97">
        <f>COUNTIF(K247:AO247,"X")+COUNTIF(K247:AO247,"H")*0.5</f>
        <v>0</v>
      </c>
      <c r="AQ247" s="97">
        <f>COUNTIF(K247:AO247,"S")</f>
        <v>0</v>
      </c>
      <c r="AR247" s="97">
        <f>COUNTIF(K247:AO247,"A")</f>
        <v>0</v>
      </c>
      <c r="AS247" s="97">
        <f>SUM(AP247+AQ247)</f>
        <v>0</v>
      </c>
      <c r="AT247" s="97">
        <f>SUM(K248:AO248)</f>
        <v>0</v>
      </c>
    </row>
    <row r="248" spans="1:46" ht="15" customHeight="1">
      <c r="A248" s="108"/>
      <c r="B248" s="108"/>
      <c r="C248" s="108"/>
      <c r="D248" s="108"/>
      <c r="E248" s="108"/>
      <c r="F248" s="112"/>
      <c r="G248" s="113"/>
      <c r="H248" s="114"/>
      <c r="I248" s="116"/>
      <c r="J248" s="12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98"/>
      <c r="AQ248" s="98"/>
      <c r="AR248" s="98"/>
      <c r="AS248" s="98"/>
      <c r="AT248" s="98"/>
    </row>
    <row r="249" spans="1:46" ht="15.75" customHeight="1">
      <c r="A249" s="107">
        <f>+A247+1</f>
        <v>121</v>
      </c>
      <c r="B249" s="107"/>
      <c r="C249" s="107"/>
      <c r="D249" s="107"/>
      <c r="E249" s="107"/>
      <c r="F249" s="109"/>
      <c r="G249" s="110"/>
      <c r="H249" s="111"/>
      <c r="I249" s="115"/>
      <c r="J249" s="123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97">
        <f>COUNTIF(K249:AO249,"X")+COUNTIF(K249:AO249,"H")*0.5</f>
        <v>0</v>
      </c>
      <c r="AQ249" s="97">
        <f>COUNTIF(K249:AO249,"S")</f>
        <v>0</v>
      </c>
      <c r="AR249" s="97">
        <f>COUNTIF(K249:AO249,"A")</f>
        <v>0</v>
      </c>
      <c r="AS249" s="97">
        <f>SUM(AP249+AQ249)</f>
        <v>0</v>
      </c>
      <c r="AT249" s="97">
        <f>SUM(K250:AO250)</f>
        <v>0</v>
      </c>
    </row>
    <row r="250" spans="1:46" ht="15" customHeight="1">
      <c r="A250" s="108"/>
      <c r="B250" s="108"/>
      <c r="C250" s="108"/>
      <c r="D250" s="108"/>
      <c r="E250" s="108"/>
      <c r="F250" s="112"/>
      <c r="G250" s="113"/>
      <c r="H250" s="114"/>
      <c r="I250" s="116"/>
      <c r="J250" s="12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98"/>
      <c r="AQ250" s="98"/>
      <c r="AR250" s="98"/>
      <c r="AS250" s="98"/>
      <c r="AT250" s="98"/>
    </row>
    <row r="251" spans="1:46" ht="15.75" customHeight="1">
      <c r="A251" s="107">
        <f>+A249+1</f>
        <v>122</v>
      </c>
      <c r="B251" s="107"/>
      <c r="C251" s="107"/>
      <c r="D251" s="107"/>
      <c r="E251" s="107"/>
      <c r="F251" s="109"/>
      <c r="G251" s="110"/>
      <c r="H251" s="111"/>
      <c r="I251" s="115"/>
      <c r="J251" s="123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97">
        <f>COUNTIF(K251:AO251,"X")+COUNTIF(K251:AO251,"H")*0.5</f>
        <v>0</v>
      </c>
      <c r="AQ251" s="97">
        <f>COUNTIF(K251:AO251,"S")</f>
        <v>0</v>
      </c>
      <c r="AR251" s="97">
        <f>COUNTIF(K251:AO251,"A")</f>
        <v>0</v>
      </c>
      <c r="AS251" s="97">
        <f>SUM(AP251+AQ251)</f>
        <v>0</v>
      </c>
      <c r="AT251" s="97">
        <f>SUM(K252:AO252)</f>
        <v>0</v>
      </c>
    </row>
    <row r="252" spans="1:46" ht="15" customHeight="1">
      <c r="A252" s="108"/>
      <c r="B252" s="108"/>
      <c r="C252" s="108"/>
      <c r="D252" s="108"/>
      <c r="E252" s="108"/>
      <c r="F252" s="112"/>
      <c r="G252" s="113"/>
      <c r="H252" s="114"/>
      <c r="I252" s="116"/>
      <c r="J252" s="12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98"/>
      <c r="AQ252" s="98"/>
      <c r="AR252" s="98"/>
      <c r="AS252" s="98"/>
      <c r="AT252" s="98"/>
    </row>
    <row r="253" spans="1:46" ht="15.75" customHeight="1">
      <c r="A253" s="107">
        <f>+A251+1</f>
        <v>123</v>
      </c>
      <c r="B253" s="107"/>
      <c r="C253" s="107"/>
      <c r="D253" s="107"/>
      <c r="E253" s="107"/>
      <c r="F253" s="109"/>
      <c r="G253" s="110"/>
      <c r="H253" s="111"/>
      <c r="I253" s="115"/>
      <c r="J253" s="123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97">
        <f>COUNTIF(K253:AO253,"X")+COUNTIF(K253:AO253,"H")*0.5</f>
        <v>0</v>
      </c>
      <c r="AQ253" s="97">
        <f>COUNTIF(K253:AO253,"S")</f>
        <v>0</v>
      </c>
      <c r="AR253" s="97">
        <f>COUNTIF(K253:AO253,"A")</f>
        <v>0</v>
      </c>
      <c r="AS253" s="97">
        <f>SUM(AP253+AQ253)</f>
        <v>0</v>
      </c>
      <c r="AT253" s="97">
        <f>SUM(K254:AO254)</f>
        <v>0</v>
      </c>
    </row>
    <row r="254" spans="1:46" ht="15" customHeight="1">
      <c r="A254" s="108"/>
      <c r="B254" s="108"/>
      <c r="C254" s="108"/>
      <c r="D254" s="108"/>
      <c r="E254" s="108"/>
      <c r="F254" s="112"/>
      <c r="G254" s="113"/>
      <c r="H254" s="114"/>
      <c r="I254" s="116"/>
      <c r="J254" s="12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98"/>
      <c r="AQ254" s="98"/>
      <c r="AR254" s="98"/>
      <c r="AS254" s="98"/>
      <c r="AT254" s="98"/>
    </row>
    <row r="255" spans="1:46" ht="15.75" customHeight="1">
      <c r="A255" s="107">
        <f>+A253+1</f>
        <v>124</v>
      </c>
      <c r="B255" s="107"/>
      <c r="C255" s="107"/>
      <c r="D255" s="107"/>
      <c r="E255" s="107"/>
      <c r="F255" s="109"/>
      <c r="G255" s="110"/>
      <c r="H255" s="111"/>
      <c r="I255" s="115"/>
      <c r="J255" s="123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97">
        <f>COUNTIF(K255:AO255,"X")+COUNTIF(K255:AO255,"H")*0.5</f>
        <v>0</v>
      </c>
      <c r="AQ255" s="97">
        <f>COUNTIF(K255:AO255,"S")</f>
        <v>0</v>
      </c>
      <c r="AR255" s="97">
        <f>COUNTIF(K255:AO255,"A")</f>
        <v>0</v>
      </c>
      <c r="AS255" s="97">
        <f>SUM(AP255+AQ255)</f>
        <v>0</v>
      </c>
      <c r="AT255" s="97">
        <f>SUM(K256:AO256)</f>
        <v>0</v>
      </c>
    </row>
    <row r="256" spans="1:46" ht="15" customHeight="1">
      <c r="A256" s="108"/>
      <c r="B256" s="108"/>
      <c r="C256" s="108"/>
      <c r="D256" s="108"/>
      <c r="E256" s="108"/>
      <c r="F256" s="112"/>
      <c r="G256" s="113"/>
      <c r="H256" s="114"/>
      <c r="I256" s="116"/>
      <c r="J256" s="12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98"/>
      <c r="AQ256" s="98"/>
      <c r="AR256" s="98"/>
      <c r="AS256" s="98"/>
      <c r="AT256" s="98"/>
    </row>
    <row r="257" spans="1:46" ht="15.75" customHeight="1">
      <c r="A257" s="107">
        <f>+A255+1</f>
        <v>125</v>
      </c>
      <c r="B257" s="107"/>
      <c r="C257" s="107"/>
      <c r="D257" s="107"/>
      <c r="E257" s="107"/>
      <c r="F257" s="109"/>
      <c r="G257" s="110"/>
      <c r="H257" s="111"/>
      <c r="I257" s="115"/>
      <c r="J257" s="123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97">
        <f>COUNTIF(K257:AO257,"X")+COUNTIF(K257:AO257,"H")*0.5</f>
        <v>0</v>
      </c>
      <c r="AQ257" s="97">
        <f>COUNTIF(K257:AO257,"S")</f>
        <v>0</v>
      </c>
      <c r="AR257" s="97">
        <f>COUNTIF(K257:AO257,"A")</f>
        <v>0</v>
      </c>
      <c r="AS257" s="97">
        <f>SUM(AP257+AQ257)</f>
        <v>0</v>
      </c>
      <c r="AT257" s="97">
        <f>SUM(K258:AO258)</f>
        <v>0</v>
      </c>
    </row>
    <row r="258" spans="1:46" ht="15" customHeight="1">
      <c r="A258" s="108"/>
      <c r="B258" s="108"/>
      <c r="C258" s="108"/>
      <c r="D258" s="108"/>
      <c r="E258" s="108"/>
      <c r="F258" s="112"/>
      <c r="G258" s="113"/>
      <c r="H258" s="114"/>
      <c r="I258" s="116"/>
      <c r="J258" s="12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98"/>
      <c r="AQ258" s="98"/>
      <c r="AR258" s="98"/>
      <c r="AS258" s="98"/>
      <c r="AT258" s="98"/>
    </row>
    <row r="259" spans="1:46" ht="15.75" customHeight="1">
      <c r="A259" s="107">
        <f>+A257+1</f>
        <v>126</v>
      </c>
      <c r="B259" s="107"/>
      <c r="C259" s="107"/>
      <c r="D259" s="107"/>
      <c r="E259" s="107"/>
      <c r="F259" s="109"/>
      <c r="G259" s="110"/>
      <c r="H259" s="111"/>
      <c r="I259" s="115"/>
      <c r="J259" s="123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97">
        <f>COUNTIF(K259:AO259,"X")+COUNTIF(K259:AO259,"H")*0.5</f>
        <v>0</v>
      </c>
      <c r="AQ259" s="97">
        <f>COUNTIF(K259:AO259,"S")</f>
        <v>0</v>
      </c>
      <c r="AR259" s="97">
        <f>COUNTIF(K259:AO259,"A")</f>
        <v>0</v>
      </c>
      <c r="AS259" s="97">
        <f>SUM(AP259+AQ259)</f>
        <v>0</v>
      </c>
      <c r="AT259" s="97">
        <f>SUM(K260:AO260)</f>
        <v>0</v>
      </c>
    </row>
    <row r="260" spans="1:46" ht="15" customHeight="1">
      <c r="A260" s="108"/>
      <c r="B260" s="108"/>
      <c r="C260" s="108"/>
      <c r="D260" s="108"/>
      <c r="E260" s="108"/>
      <c r="F260" s="112"/>
      <c r="G260" s="113"/>
      <c r="H260" s="114"/>
      <c r="I260" s="116"/>
      <c r="J260" s="12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98"/>
      <c r="AQ260" s="98"/>
      <c r="AR260" s="98"/>
      <c r="AS260" s="98"/>
      <c r="AT260" s="98"/>
    </row>
    <row r="261" spans="1:46" ht="15.75" customHeight="1">
      <c r="A261" s="107">
        <f>+A259+1</f>
        <v>127</v>
      </c>
      <c r="B261" s="107"/>
      <c r="C261" s="107"/>
      <c r="D261" s="107"/>
      <c r="E261" s="107"/>
      <c r="F261" s="109"/>
      <c r="G261" s="110"/>
      <c r="H261" s="111"/>
      <c r="I261" s="115"/>
      <c r="J261" s="123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97">
        <f>COUNTIF(K261:AO261,"X")+COUNTIF(K261:AO261,"H")*0.5</f>
        <v>0</v>
      </c>
      <c r="AQ261" s="97">
        <f>COUNTIF(K261:AO261,"S")</f>
        <v>0</v>
      </c>
      <c r="AR261" s="97">
        <f>COUNTIF(K261:AO261,"A")</f>
        <v>0</v>
      </c>
      <c r="AS261" s="97">
        <f>SUM(AP261+AQ261)</f>
        <v>0</v>
      </c>
      <c r="AT261" s="97">
        <f>SUM(K262:AO262)</f>
        <v>0</v>
      </c>
    </row>
    <row r="262" spans="1:46" ht="15" customHeight="1">
      <c r="A262" s="108"/>
      <c r="B262" s="108"/>
      <c r="C262" s="108"/>
      <c r="D262" s="108"/>
      <c r="E262" s="108"/>
      <c r="F262" s="112"/>
      <c r="G262" s="113"/>
      <c r="H262" s="114"/>
      <c r="I262" s="116"/>
      <c r="J262" s="12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98"/>
      <c r="AQ262" s="98"/>
      <c r="AR262" s="98"/>
      <c r="AS262" s="98"/>
      <c r="AT262" s="98"/>
    </row>
    <row r="263" spans="1:46" ht="15.75" customHeight="1">
      <c r="A263" s="107">
        <f>+A261+1</f>
        <v>128</v>
      </c>
      <c r="B263" s="107"/>
      <c r="C263" s="107"/>
      <c r="D263" s="107"/>
      <c r="E263" s="107"/>
      <c r="F263" s="109"/>
      <c r="G263" s="110"/>
      <c r="H263" s="111"/>
      <c r="I263" s="115"/>
      <c r="J263" s="123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97">
        <f>COUNTIF(K263:AO263,"X")+COUNTIF(K263:AO263,"H")*0.5</f>
        <v>0</v>
      </c>
      <c r="AQ263" s="97">
        <f>COUNTIF(K263:AO263,"S")</f>
        <v>0</v>
      </c>
      <c r="AR263" s="97">
        <f>COUNTIF(K263:AO263,"A")</f>
        <v>0</v>
      </c>
      <c r="AS263" s="97">
        <f>SUM(AP263+AQ263)</f>
        <v>0</v>
      </c>
      <c r="AT263" s="97">
        <f>SUM(K264:AO264)</f>
        <v>0</v>
      </c>
    </row>
    <row r="264" spans="1:46" ht="15" customHeight="1">
      <c r="A264" s="108"/>
      <c r="B264" s="108"/>
      <c r="C264" s="108"/>
      <c r="D264" s="108"/>
      <c r="E264" s="108"/>
      <c r="F264" s="112"/>
      <c r="G264" s="113"/>
      <c r="H264" s="114"/>
      <c r="I264" s="116"/>
      <c r="J264" s="12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98"/>
      <c r="AQ264" s="98"/>
      <c r="AR264" s="98"/>
      <c r="AS264" s="98"/>
      <c r="AT264" s="98"/>
    </row>
    <row r="265" spans="1:46" ht="15.75" customHeight="1">
      <c r="A265" s="107">
        <f>+A263+1</f>
        <v>129</v>
      </c>
      <c r="B265" s="107"/>
      <c r="C265" s="107"/>
      <c r="D265" s="107"/>
      <c r="E265" s="107"/>
      <c r="F265" s="109"/>
      <c r="G265" s="110"/>
      <c r="H265" s="111"/>
      <c r="I265" s="115"/>
      <c r="J265" s="123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97">
        <f>COUNTIF(K265:AO265,"X")+COUNTIF(K265:AO265,"H")*0.5</f>
        <v>0</v>
      </c>
      <c r="AQ265" s="97">
        <f>COUNTIF(K265:AO265,"S")</f>
        <v>0</v>
      </c>
      <c r="AR265" s="97">
        <f>COUNTIF(K265:AO265,"A")</f>
        <v>0</v>
      </c>
      <c r="AS265" s="97">
        <f>SUM(AP265+AQ265)</f>
        <v>0</v>
      </c>
      <c r="AT265" s="97">
        <f>SUM(K266:AO266)</f>
        <v>0</v>
      </c>
    </row>
    <row r="266" spans="1:46" ht="15" customHeight="1">
      <c r="A266" s="108"/>
      <c r="B266" s="108"/>
      <c r="C266" s="108"/>
      <c r="D266" s="108"/>
      <c r="E266" s="108"/>
      <c r="F266" s="112"/>
      <c r="G266" s="113"/>
      <c r="H266" s="114"/>
      <c r="I266" s="116"/>
      <c r="J266" s="12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98"/>
      <c r="AQ266" s="98"/>
      <c r="AR266" s="98"/>
      <c r="AS266" s="98"/>
      <c r="AT266" s="98"/>
    </row>
    <row r="267" spans="1:46" ht="15.75" customHeight="1">
      <c r="A267" s="107">
        <f>+A265+1</f>
        <v>130</v>
      </c>
      <c r="B267" s="107"/>
      <c r="C267" s="107"/>
      <c r="D267" s="107"/>
      <c r="E267" s="107"/>
      <c r="F267" s="109"/>
      <c r="G267" s="110"/>
      <c r="H267" s="111"/>
      <c r="I267" s="115"/>
      <c r="J267" s="123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97">
        <f>COUNTIF(K267:AO267,"X")+COUNTIF(K267:AO267,"H")*0.5</f>
        <v>0</v>
      </c>
      <c r="AQ267" s="97">
        <f>COUNTIF(K267:AO267,"S")</f>
        <v>0</v>
      </c>
      <c r="AR267" s="97">
        <f>COUNTIF(K267:AO267,"A")</f>
        <v>0</v>
      </c>
      <c r="AS267" s="97">
        <f>SUM(AP267+AQ267)</f>
        <v>0</v>
      </c>
      <c r="AT267" s="97">
        <f>SUM(K268:AO268)</f>
        <v>0</v>
      </c>
    </row>
    <row r="268" spans="1:46" ht="15" customHeight="1">
      <c r="A268" s="108"/>
      <c r="B268" s="108"/>
      <c r="C268" s="108"/>
      <c r="D268" s="108"/>
      <c r="E268" s="108"/>
      <c r="F268" s="112"/>
      <c r="G268" s="113"/>
      <c r="H268" s="114"/>
      <c r="I268" s="116"/>
      <c r="J268" s="12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98"/>
      <c r="AQ268" s="98"/>
      <c r="AR268" s="98"/>
      <c r="AS268" s="98"/>
      <c r="AT268" s="98"/>
    </row>
    <row r="269" spans="1:46" ht="15.75" customHeight="1">
      <c r="A269" s="107">
        <f>+A267+1</f>
        <v>131</v>
      </c>
      <c r="B269" s="107"/>
      <c r="C269" s="107"/>
      <c r="D269" s="107"/>
      <c r="E269" s="107"/>
      <c r="F269" s="109"/>
      <c r="G269" s="110"/>
      <c r="H269" s="111"/>
      <c r="I269" s="115"/>
      <c r="J269" s="123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97">
        <f>COUNTIF(K269:AO269,"X")+COUNTIF(K269:AO269,"H")*0.5</f>
        <v>0</v>
      </c>
      <c r="AQ269" s="97">
        <f>COUNTIF(K269:AO269,"S")</f>
        <v>0</v>
      </c>
      <c r="AR269" s="97">
        <f>COUNTIF(K269:AO269,"A")</f>
        <v>0</v>
      </c>
      <c r="AS269" s="97">
        <f>SUM(AP269+AQ269)</f>
        <v>0</v>
      </c>
      <c r="AT269" s="97">
        <f>SUM(K270:AO270)</f>
        <v>0</v>
      </c>
    </row>
    <row r="270" spans="1:46" ht="15" customHeight="1">
      <c r="A270" s="108"/>
      <c r="B270" s="108"/>
      <c r="C270" s="108"/>
      <c r="D270" s="108"/>
      <c r="E270" s="108"/>
      <c r="F270" s="112"/>
      <c r="G270" s="113"/>
      <c r="H270" s="114"/>
      <c r="I270" s="116"/>
      <c r="J270" s="12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98"/>
      <c r="AQ270" s="98"/>
      <c r="AR270" s="98"/>
      <c r="AS270" s="98"/>
      <c r="AT270" s="98"/>
    </row>
    <row r="271" spans="1:46" ht="15.75" customHeight="1">
      <c r="A271" s="107">
        <f>+A269+1</f>
        <v>132</v>
      </c>
      <c r="B271" s="107"/>
      <c r="C271" s="107"/>
      <c r="D271" s="107"/>
      <c r="E271" s="107"/>
      <c r="F271" s="109"/>
      <c r="G271" s="110"/>
      <c r="H271" s="111"/>
      <c r="I271" s="115"/>
      <c r="J271" s="123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97">
        <f>COUNTIF(K271:AO271,"X")+COUNTIF(K271:AO271,"H")*0.5</f>
        <v>0</v>
      </c>
      <c r="AQ271" s="97">
        <f>COUNTIF(K271:AO271,"S")</f>
        <v>0</v>
      </c>
      <c r="AR271" s="97">
        <f>COUNTIF(K271:AO271,"A")</f>
        <v>0</v>
      </c>
      <c r="AS271" s="97">
        <f>SUM(AP271+AQ271)</f>
        <v>0</v>
      </c>
      <c r="AT271" s="97">
        <f>SUM(K272:AO272)</f>
        <v>0</v>
      </c>
    </row>
    <row r="272" spans="1:46" ht="15" customHeight="1">
      <c r="A272" s="108"/>
      <c r="B272" s="108"/>
      <c r="C272" s="108"/>
      <c r="D272" s="108"/>
      <c r="E272" s="108"/>
      <c r="F272" s="112"/>
      <c r="G272" s="113"/>
      <c r="H272" s="114"/>
      <c r="I272" s="116"/>
      <c r="J272" s="12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98"/>
      <c r="AQ272" s="98"/>
      <c r="AR272" s="98"/>
      <c r="AS272" s="98"/>
      <c r="AT272" s="98"/>
    </row>
    <row r="273" spans="1:46" ht="15.75" customHeight="1">
      <c r="A273" s="107">
        <f>+A271+1</f>
        <v>133</v>
      </c>
      <c r="B273" s="107"/>
      <c r="C273" s="107"/>
      <c r="D273" s="107"/>
      <c r="E273" s="107"/>
      <c r="F273" s="109"/>
      <c r="G273" s="110"/>
      <c r="H273" s="111"/>
      <c r="I273" s="115"/>
      <c r="J273" s="123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97">
        <f>COUNTIF(K273:AO273,"X")+COUNTIF(K273:AO273,"H")*0.5</f>
        <v>0</v>
      </c>
      <c r="AQ273" s="97">
        <f>COUNTIF(K273:AO273,"S")</f>
        <v>0</v>
      </c>
      <c r="AR273" s="97">
        <f>COUNTIF(K273:AO273,"A")</f>
        <v>0</v>
      </c>
      <c r="AS273" s="97">
        <f>SUM(AP273+AQ273)</f>
        <v>0</v>
      </c>
      <c r="AT273" s="97">
        <f>SUM(K274:AO274)</f>
        <v>0</v>
      </c>
    </row>
    <row r="274" spans="1:46" ht="15" customHeight="1">
      <c r="A274" s="108"/>
      <c r="B274" s="108"/>
      <c r="C274" s="108"/>
      <c r="D274" s="108"/>
      <c r="E274" s="108"/>
      <c r="F274" s="112"/>
      <c r="G274" s="113"/>
      <c r="H274" s="114"/>
      <c r="I274" s="116"/>
      <c r="J274" s="12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98"/>
      <c r="AQ274" s="98"/>
      <c r="AR274" s="98"/>
      <c r="AS274" s="98"/>
      <c r="AT274" s="98"/>
    </row>
    <row r="275" spans="1:46" ht="15.75" customHeight="1">
      <c r="A275" s="107">
        <f>+A273+1</f>
        <v>134</v>
      </c>
      <c r="B275" s="107"/>
      <c r="C275" s="107"/>
      <c r="D275" s="107"/>
      <c r="E275" s="107"/>
      <c r="F275" s="109"/>
      <c r="G275" s="110"/>
      <c r="H275" s="111"/>
      <c r="I275" s="115"/>
      <c r="J275" s="123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97">
        <f>COUNTIF(K275:AO275,"X")+COUNTIF(K275:AO275,"H")*0.5</f>
        <v>0</v>
      </c>
      <c r="AQ275" s="97">
        <f>COUNTIF(K275:AO275,"S")</f>
        <v>0</v>
      </c>
      <c r="AR275" s="97">
        <f>COUNTIF(K275:AO275,"A")</f>
        <v>0</v>
      </c>
      <c r="AS275" s="97">
        <f>SUM(AP275+AQ275)</f>
        <v>0</v>
      </c>
      <c r="AT275" s="97">
        <f>SUM(K276:AO276)</f>
        <v>0</v>
      </c>
    </row>
    <row r="276" spans="1:46" ht="15" customHeight="1">
      <c r="A276" s="108"/>
      <c r="B276" s="108"/>
      <c r="C276" s="108"/>
      <c r="D276" s="108"/>
      <c r="E276" s="108"/>
      <c r="F276" s="112"/>
      <c r="G276" s="113"/>
      <c r="H276" s="114"/>
      <c r="I276" s="116"/>
      <c r="J276" s="12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98"/>
      <c r="AQ276" s="98"/>
      <c r="AR276" s="98"/>
      <c r="AS276" s="98"/>
      <c r="AT276" s="98"/>
    </row>
    <row r="277" spans="1:46" ht="15.75" customHeight="1">
      <c r="A277" s="107">
        <f>+A275+1</f>
        <v>135</v>
      </c>
      <c r="B277" s="107"/>
      <c r="C277" s="107"/>
      <c r="D277" s="107"/>
      <c r="E277" s="107"/>
      <c r="F277" s="109"/>
      <c r="G277" s="110"/>
      <c r="H277" s="111"/>
      <c r="I277" s="115"/>
      <c r="J277" s="123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97">
        <f>COUNTIF(K277:AO277,"X")+COUNTIF(K277:AO277,"H")*0.5</f>
        <v>0</v>
      </c>
      <c r="AQ277" s="97">
        <f>COUNTIF(K277:AO277,"S")</f>
        <v>0</v>
      </c>
      <c r="AR277" s="97">
        <f>COUNTIF(K277:AO277,"A")</f>
        <v>0</v>
      </c>
      <c r="AS277" s="97">
        <f>SUM(AP277+AQ277)</f>
        <v>0</v>
      </c>
      <c r="AT277" s="97">
        <f>SUM(K278:AO278)</f>
        <v>0</v>
      </c>
    </row>
    <row r="278" spans="1:46" ht="15" customHeight="1">
      <c r="A278" s="108"/>
      <c r="B278" s="108"/>
      <c r="C278" s="108"/>
      <c r="D278" s="108"/>
      <c r="E278" s="108"/>
      <c r="F278" s="112"/>
      <c r="G278" s="113"/>
      <c r="H278" s="114"/>
      <c r="I278" s="116"/>
      <c r="J278" s="12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98"/>
      <c r="AQ278" s="98"/>
      <c r="AR278" s="98"/>
      <c r="AS278" s="98"/>
      <c r="AT278" s="98"/>
    </row>
    <row r="279" spans="1:46" ht="15.75" customHeight="1">
      <c r="A279" s="107">
        <f>+A277+1</f>
        <v>136</v>
      </c>
      <c r="B279" s="107"/>
      <c r="C279" s="107"/>
      <c r="D279" s="107"/>
      <c r="E279" s="107"/>
      <c r="F279" s="109"/>
      <c r="G279" s="110"/>
      <c r="H279" s="111"/>
      <c r="I279" s="115"/>
      <c r="J279" s="123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97">
        <f>COUNTIF(K279:AO279,"X")+COUNTIF(K279:AO279,"H")*0.5</f>
        <v>0</v>
      </c>
      <c r="AQ279" s="97">
        <f>COUNTIF(K279:AO279,"S")</f>
        <v>0</v>
      </c>
      <c r="AR279" s="97">
        <f>COUNTIF(K279:AO279,"A")</f>
        <v>0</v>
      </c>
      <c r="AS279" s="97">
        <f>SUM(AP279+AQ279)</f>
        <v>0</v>
      </c>
      <c r="AT279" s="97">
        <f>SUM(K280:AO280)</f>
        <v>0</v>
      </c>
    </row>
    <row r="280" spans="1:46" ht="15" customHeight="1">
      <c r="A280" s="108"/>
      <c r="B280" s="108"/>
      <c r="C280" s="108"/>
      <c r="D280" s="108"/>
      <c r="E280" s="108"/>
      <c r="F280" s="112"/>
      <c r="G280" s="113"/>
      <c r="H280" s="114"/>
      <c r="I280" s="116"/>
      <c r="J280" s="12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98"/>
      <c r="AQ280" s="98"/>
      <c r="AR280" s="98"/>
      <c r="AS280" s="98"/>
      <c r="AT280" s="98"/>
    </row>
    <row r="281" spans="1:46" ht="15.75" customHeight="1">
      <c r="A281" s="107">
        <f>+A279+1</f>
        <v>137</v>
      </c>
      <c r="B281" s="107"/>
      <c r="C281" s="107"/>
      <c r="D281" s="107"/>
      <c r="E281" s="107"/>
      <c r="F281" s="109"/>
      <c r="G281" s="110"/>
      <c r="H281" s="111"/>
      <c r="I281" s="115"/>
      <c r="J281" s="123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97">
        <f>COUNTIF(K281:AO281,"X")+COUNTIF(K281:AO281,"H")*0.5</f>
        <v>0</v>
      </c>
      <c r="AQ281" s="97">
        <f>COUNTIF(K281:AO281,"S")</f>
        <v>0</v>
      </c>
      <c r="AR281" s="97">
        <f>COUNTIF(K281:AO281,"A")</f>
        <v>0</v>
      </c>
      <c r="AS281" s="97">
        <f>SUM(AP281+AQ281)</f>
        <v>0</v>
      </c>
      <c r="AT281" s="97">
        <f>SUM(K282:AO282)</f>
        <v>0</v>
      </c>
    </row>
    <row r="282" spans="1:46" ht="15" customHeight="1">
      <c r="A282" s="108"/>
      <c r="B282" s="108"/>
      <c r="C282" s="108"/>
      <c r="D282" s="108"/>
      <c r="E282" s="108"/>
      <c r="F282" s="112"/>
      <c r="G282" s="113"/>
      <c r="H282" s="114"/>
      <c r="I282" s="116"/>
      <c r="J282" s="12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98"/>
      <c r="AQ282" s="98"/>
      <c r="AR282" s="98"/>
      <c r="AS282" s="98"/>
      <c r="AT282" s="98"/>
    </row>
    <row r="283" spans="1:46" ht="15.75" customHeight="1">
      <c r="A283" s="107">
        <f>+A281+1</f>
        <v>138</v>
      </c>
      <c r="B283" s="107"/>
      <c r="C283" s="107"/>
      <c r="D283" s="107"/>
      <c r="E283" s="107"/>
      <c r="F283" s="109"/>
      <c r="G283" s="110"/>
      <c r="H283" s="111"/>
      <c r="I283" s="115"/>
      <c r="J283" s="123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97">
        <f>COUNTIF(K283:AO283,"X")+COUNTIF(K283:AO283,"H")*0.5</f>
        <v>0</v>
      </c>
      <c r="AQ283" s="97">
        <f>COUNTIF(K283:AO283,"S")</f>
        <v>0</v>
      </c>
      <c r="AR283" s="97">
        <f>COUNTIF(K283:AO283,"A")</f>
        <v>0</v>
      </c>
      <c r="AS283" s="97">
        <f>SUM(AP283+AQ283)</f>
        <v>0</v>
      </c>
      <c r="AT283" s="97">
        <f>SUM(K284:AO284)</f>
        <v>0</v>
      </c>
    </row>
    <row r="284" spans="1:46" ht="15" customHeight="1">
      <c r="A284" s="108"/>
      <c r="B284" s="108"/>
      <c r="C284" s="108"/>
      <c r="D284" s="108"/>
      <c r="E284" s="108"/>
      <c r="F284" s="112"/>
      <c r="G284" s="113"/>
      <c r="H284" s="114"/>
      <c r="I284" s="116"/>
      <c r="J284" s="12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98"/>
      <c r="AQ284" s="98"/>
      <c r="AR284" s="98"/>
      <c r="AS284" s="98"/>
      <c r="AT284" s="98"/>
    </row>
    <row r="285" spans="1:46" ht="15.75" customHeight="1">
      <c r="A285" s="107">
        <f>+A283+1</f>
        <v>139</v>
      </c>
      <c r="B285" s="107"/>
      <c r="C285" s="107"/>
      <c r="D285" s="107"/>
      <c r="E285" s="107"/>
      <c r="F285" s="109"/>
      <c r="G285" s="110"/>
      <c r="H285" s="111"/>
      <c r="I285" s="115"/>
      <c r="J285" s="123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97">
        <f>COUNTIF(K285:AO285,"X")+COUNTIF(K285:AO285,"H")*0.5</f>
        <v>0</v>
      </c>
      <c r="AQ285" s="97">
        <f>COUNTIF(K285:AO285,"S")</f>
        <v>0</v>
      </c>
      <c r="AR285" s="97">
        <f>COUNTIF(K285:AO285,"A")</f>
        <v>0</v>
      </c>
      <c r="AS285" s="97">
        <f>SUM(AP285+AQ285)</f>
        <v>0</v>
      </c>
      <c r="AT285" s="97">
        <f>SUM(K286:AO286)</f>
        <v>0</v>
      </c>
    </row>
    <row r="286" spans="1:46" ht="15" customHeight="1">
      <c r="A286" s="108"/>
      <c r="B286" s="108"/>
      <c r="C286" s="108"/>
      <c r="D286" s="108"/>
      <c r="E286" s="108"/>
      <c r="F286" s="112"/>
      <c r="G286" s="113"/>
      <c r="H286" s="114"/>
      <c r="I286" s="116"/>
      <c r="J286" s="12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98"/>
      <c r="AQ286" s="98"/>
      <c r="AR286" s="98"/>
      <c r="AS286" s="98"/>
      <c r="AT286" s="98"/>
    </row>
    <row r="287" spans="1:46" ht="15.75" customHeight="1">
      <c r="A287" s="107">
        <f>+A285+1</f>
        <v>140</v>
      </c>
      <c r="B287" s="107"/>
      <c r="C287" s="107"/>
      <c r="D287" s="107"/>
      <c r="E287" s="107"/>
      <c r="F287" s="109"/>
      <c r="G287" s="110"/>
      <c r="H287" s="111"/>
      <c r="I287" s="115"/>
      <c r="J287" s="123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97">
        <f>COUNTIF(K287:AO287,"X")+COUNTIF(K287:AO287,"H")*0.5</f>
        <v>0</v>
      </c>
      <c r="AQ287" s="97">
        <f>COUNTIF(K287:AO287,"S")</f>
        <v>0</v>
      </c>
      <c r="AR287" s="97">
        <f>COUNTIF(K287:AO287,"A")</f>
        <v>0</v>
      </c>
      <c r="AS287" s="97">
        <f>SUM(AP287+AQ287)</f>
        <v>0</v>
      </c>
      <c r="AT287" s="97">
        <f>SUM(K288:AO288)</f>
        <v>0</v>
      </c>
    </row>
    <row r="288" spans="1:46" ht="15" customHeight="1">
      <c r="A288" s="108"/>
      <c r="B288" s="108"/>
      <c r="C288" s="108"/>
      <c r="D288" s="108"/>
      <c r="E288" s="108"/>
      <c r="F288" s="112"/>
      <c r="G288" s="113"/>
      <c r="H288" s="114"/>
      <c r="I288" s="116"/>
      <c r="J288" s="12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98"/>
      <c r="AQ288" s="98"/>
      <c r="AR288" s="98"/>
      <c r="AS288" s="98"/>
      <c r="AT288" s="98"/>
    </row>
    <row r="289" spans="1:46" ht="15.75" customHeight="1">
      <c r="A289" s="107">
        <f>+A287+1</f>
        <v>141</v>
      </c>
      <c r="B289" s="107"/>
      <c r="C289" s="107"/>
      <c r="D289" s="107"/>
      <c r="E289" s="107"/>
      <c r="F289" s="109"/>
      <c r="G289" s="110"/>
      <c r="H289" s="111"/>
      <c r="I289" s="115"/>
      <c r="J289" s="123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97">
        <f>COUNTIF(K289:AO289,"X")+COUNTIF(K289:AO289,"H")*0.5</f>
        <v>0</v>
      </c>
      <c r="AQ289" s="97">
        <f>COUNTIF(K289:AO289,"S")</f>
        <v>0</v>
      </c>
      <c r="AR289" s="97">
        <f>COUNTIF(K289:AO289,"A")</f>
        <v>0</v>
      </c>
      <c r="AS289" s="97">
        <f>SUM(AP289+AQ289)</f>
        <v>0</v>
      </c>
      <c r="AT289" s="97">
        <f>SUM(K290:AO290)</f>
        <v>0</v>
      </c>
    </row>
    <row r="290" spans="1:46" ht="15" customHeight="1">
      <c r="A290" s="108"/>
      <c r="B290" s="108"/>
      <c r="C290" s="108"/>
      <c r="D290" s="108"/>
      <c r="E290" s="108"/>
      <c r="F290" s="112"/>
      <c r="G290" s="113"/>
      <c r="H290" s="114"/>
      <c r="I290" s="116"/>
      <c r="J290" s="12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98"/>
      <c r="AQ290" s="98"/>
      <c r="AR290" s="98"/>
      <c r="AS290" s="98"/>
      <c r="AT290" s="98"/>
    </row>
    <row r="291" spans="1:46" ht="15.75" customHeight="1">
      <c r="A291" s="107">
        <f>+A289+1</f>
        <v>142</v>
      </c>
      <c r="B291" s="107"/>
      <c r="C291" s="107"/>
      <c r="D291" s="107"/>
      <c r="E291" s="107"/>
      <c r="F291" s="109"/>
      <c r="G291" s="110"/>
      <c r="H291" s="111"/>
      <c r="I291" s="115"/>
      <c r="J291" s="123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97">
        <f>COUNTIF(K291:AO291,"X")+COUNTIF(K291:AO291,"H")*0.5</f>
        <v>0</v>
      </c>
      <c r="AQ291" s="97">
        <f>COUNTIF(K291:AO291,"S")</f>
        <v>0</v>
      </c>
      <c r="AR291" s="97">
        <f>COUNTIF(K291:AO291,"A")</f>
        <v>0</v>
      </c>
      <c r="AS291" s="97">
        <f>SUM(AP291+AQ291)</f>
        <v>0</v>
      </c>
      <c r="AT291" s="97">
        <f>SUM(K292:AO292)</f>
        <v>0</v>
      </c>
    </row>
    <row r="292" spans="1:46" ht="15" customHeight="1">
      <c r="A292" s="108"/>
      <c r="B292" s="108"/>
      <c r="C292" s="108"/>
      <c r="D292" s="108"/>
      <c r="E292" s="108"/>
      <c r="F292" s="112"/>
      <c r="G292" s="113"/>
      <c r="H292" s="114"/>
      <c r="I292" s="116"/>
      <c r="J292" s="12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98"/>
      <c r="AQ292" s="98"/>
      <c r="AR292" s="98"/>
      <c r="AS292" s="98"/>
      <c r="AT292" s="98"/>
    </row>
    <row r="293" spans="1:46" ht="15.75" customHeight="1">
      <c r="A293" s="107">
        <f>+A291+1</f>
        <v>143</v>
      </c>
      <c r="B293" s="107"/>
      <c r="C293" s="107"/>
      <c r="D293" s="107"/>
      <c r="E293" s="107"/>
      <c r="F293" s="109"/>
      <c r="G293" s="110"/>
      <c r="H293" s="111"/>
      <c r="I293" s="115"/>
      <c r="J293" s="123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97">
        <f>COUNTIF(K293:AO293,"X")+COUNTIF(K293:AO293,"H")*0.5</f>
        <v>0</v>
      </c>
      <c r="AQ293" s="97">
        <f>COUNTIF(K293:AO293,"S")</f>
        <v>0</v>
      </c>
      <c r="AR293" s="97">
        <f>COUNTIF(K293:AO293,"A")</f>
        <v>0</v>
      </c>
      <c r="AS293" s="97">
        <f>SUM(AP293+AQ293)</f>
        <v>0</v>
      </c>
      <c r="AT293" s="97">
        <f>SUM(K294:AO294)</f>
        <v>0</v>
      </c>
    </row>
    <row r="294" spans="1:46" ht="15" customHeight="1">
      <c r="A294" s="108"/>
      <c r="B294" s="108"/>
      <c r="C294" s="108"/>
      <c r="D294" s="108"/>
      <c r="E294" s="108"/>
      <c r="F294" s="112"/>
      <c r="G294" s="113"/>
      <c r="H294" s="114"/>
      <c r="I294" s="116"/>
      <c r="J294" s="12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98"/>
      <c r="AQ294" s="98"/>
      <c r="AR294" s="98"/>
      <c r="AS294" s="98"/>
      <c r="AT294" s="98"/>
    </row>
    <row r="295" spans="1:46" ht="15.75" customHeight="1">
      <c r="A295" s="107">
        <f>+A293+1</f>
        <v>144</v>
      </c>
      <c r="B295" s="107"/>
      <c r="C295" s="107"/>
      <c r="D295" s="107"/>
      <c r="E295" s="107"/>
      <c r="F295" s="109"/>
      <c r="G295" s="110"/>
      <c r="H295" s="111"/>
      <c r="I295" s="115"/>
      <c r="J295" s="123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97">
        <f>COUNTIF(K295:AO295,"X")+COUNTIF(K295:AO295,"H")*0.5</f>
        <v>0</v>
      </c>
      <c r="AQ295" s="97">
        <f>COUNTIF(K295:AO295,"S")</f>
        <v>0</v>
      </c>
      <c r="AR295" s="97">
        <f>COUNTIF(K295:AO295,"A")</f>
        <v>0</v>
      </c>
      <c r="AS295" s="97">
        <f>SUM(AP295+AQ295)</f>
        <v>0</v>
      </c>
      <c r="AT295" s="97">
        <f>SUM(K296:AO296)</f>
        <v>0</v>
      </c>
    </row>
    <row r="296" spans="1:46" ht="15" customHeight="1">
      <c r="A296" s="108"/>
      <c r="B296" s="108"/>
      <c r="C296" s="108"/>
      <c r="D296" s="108"/>
      <c r="E296" s="108"/>
      <c r="F296" s="112"/>
      <c r="G296" s="113"/>
      <c r="H296" s="114"/>
      <c r="I296" s="116"/>
      <c r="J296" s="12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98"/>
      <c r="AQ296" s="98"/>
      <c r="AR296" s="98"/>
      <c r="AS296" s="98"/>
      <c r="AT296" s="98"/>
    </row>
    <row r="297" spans="1:46" ht="15.75" customHeight="1">
      <c r="A297" s="107">
        <f>+A295+1</f>
        <v>145</v>
      </c>
      <c r="B297" s="107"/>
      <c r="C297" s="107"/>
      <c r="D297" s="107"/>
      <c r="E297" s="107"/>
      <c r="F297" s="109"/>
      <c r="G297" s="110"/>
      <c r="H297" s="111"/>
      <c r="I297" s="115"/>
      <c r="J297" s="123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97">
        <f>COUNTIF(K297:AO297,"X")+COUNTIF(K297:AO297,"H")*0.5</f>
        <v>0</v>
      </c>
      <c r="AQ297" s="97">
        <f>COUNTIF(K297:AO297,"S")</f>
        <v>0</v>
      </c>
      <c r="AR297" s="97">
        <f>COUNTIF(K297:AO297,"A")</f>
        <v>0</v>
      </c>
      <c r="AS297" s="97">
        <f>SUM(AP297+AQ297)</f>
        <v>0</v>
      </c>
      <c r="AT297" s="97">
        <f>SUM(K298:AO298)</f>
        <v>0</v>
      </c>
    </row>
    <row r="298" spans="1:46" ht="15" customHeight="1">
      <c r="A298" s="108"/>
      <c r="B298" s="108"/>
      <c r="C298" s="108"/>
      <c r="D298" s="108"/>
      <c r="E298" s="108"/>
      <c r="F298" s="112"/>
      <c r="G298" s="113"/>
      <c r="H298" s="114"/>
      <c r="I298" s="116"/>
      <c r="J298" s="12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98"/>
      <c r="AQ298" s="98"/>
      <c r="AR298" s="98"/>
      <c r="AS298" s="98"/>
      <c r="AT298" s="98"/>
    </row>
    <row r="299" spans="1:46" ht="15.75" customHeight="1">
      <c r="A299" s="107">
        <f>+A297+1</f>
        <v>146</v>
      </c>
      <c r="B299" s="107"/>
      <c r="C299" s="107"/>
      <c r="D299" s="107"/>
      <c r="E299" s="107"/>
      <c r="F299" s="109"/>
      <c r="G299" s="110"/>
      <c r="H299" s="111"/>
      <c r="I299" s="115"/>
      <c r="J299" s="123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97">
        <f>COUNTIF(K299:AO299,"X")+COUNTIF(K299:AO299,"H")*0.5</f>
        <v>0</v>
      </c>
      <c r="AQ299" s="97">
        <f>COUNTIF(K299:AO299,"S")</f>
        <v>0</v>
      </c>
      <c r="AR299" s="97">
        <f>COUNTIF(K299:AO299,"A")</f>
        <v>0</v>
      </c>
      <c r="AS299" s="97">
        <f>SUM(AP299+AQ299)</f>
        <v>0</v>
      </c>
      <c r="AT299" s="97">
        <f>SUM(K300:AO300)</f>
        <v>0</v>
      </c>
    </row>
    <row r="300" spans="1:46" ht="15" customHeight="1">
      <c r="A300" s="108"/>
      <c r="B300" s="108"/>
      <c r="C300" s="108"/>
      <c r="D300" s="108"/>
      <c r="E300" s="108"/>
      <c r="F300" s="112"/>
      <c r="G300" s="113"/>
      <c r="H300" s="114"/>
      <c r="I300" s="116"/>
      <c r="J300" s="12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98"/>
      <c r="AQ300" s="98"/>
      <c r="AR300" s="98"/>
      <c r="AS300" s="98"/>
      <c r="AT300" s="98"/>
    </row>
    <row r="301" spans="1:46" ht="15.75" customHeight="1">
      <c r="A301" s="107">
        <f>+A299+1</f>
        <v>147</v>
      </c>
      <c r="B301" s="107"/>
      <c r="C301" s="107"/>
      <c r="D301" s="107"/>
      <c r="E301" s="107"/>
      <c r="F301" s="109"/>
      <c r="G301" s="110"/>
      <c r="H301" s="111"/>
      <c r="I301" s="115"/>
      <c r="J301" s="123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97">
        <f>COUNTIF(K301:AO301,"X")+COUNTIF(K301:AO301,"H")*0.5</f>
        <v>0</v>
      </c>
      <c r="AQ301" s="97">
        <f>COUNTIF(K301:AO301,"S")</f>
        <v>0</v>
      </c>
      <c r="AR301" s="97">
        <f>COUNTIF(K301:AO301,"A")</f>
        <v>0</v>
      </c>
      <c r="AS301" s="97">
        <f>SUM(AP301+AQ301)</f>
        <v>0</v>
      </c>
      <c r="AT301" s="97">
        <f>SUM(K302:AO302)</f>
        <v>0</v>
      </c>
    </row>
    <row r="302" spans="1:46" ht="15" customHeight="1">
      <c r="A302" s="108"/>
      <c r="B302" s="108"/>
      <c r="C302" s="108"/>
      <c r="D302" s="108"/>
      <c r="E302" s="108"/>
      <c r="F302" s="112"/>
      <c r="G302" s="113"/>
      <c r="H302" s="114"/>
      <c r="I302" s="116"/>
      <c r="J302" s="12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98"/>
      <c r="AQ302" s="98"/>
      <c r="AR302" s="98"/>
      <c r="AS302" s="98"/>
      <c r="AT302" s="98"/>
    </row>
    <row r="303" spans="1:46" ht="15.75" customHeight="1">
      <c r="A303" s="107">
        <f>+A301+1</f>
        <v>148</v>
      </c>
      <c r="B303" s="107"/>
      <c r="C303" s="107"/>
      <c r="D303" s="107"/>
      <c r="E303" s="107"/>
      <c r="F303" s="109"/>
      <c r="G303" s="110"/>
      <c r="H303" s="111"/>
      <c r="I303" s="115"/>
      <c r="J303" s="123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97">
        <f>COUNTIF(K303:AO303,"X")+COUNTIF(K303:AO303,"H")*0.5</f>
        <v>0</v>
      </c>
      <c r="AQ303" s="97">
        <f>COUNTIF(K303:AO303,"S")</f>
        <v>0</v>
      </c>
      <c r="AR303" s="97">
        <f>COUNTIF(K303:AO303,"A")</f>
        <v>0</v>
      </c>
      <c r="AS303" s="97">
        <f>SUM(AP303+AQ303)</f>
        <v>0</v>
      </c>
      <c r="AT303" s="97">
        <f>SUM(K304:AO304)</f>
        <v>0</v>
      </c>
    </row>
    <row r="304" spans="1:46" ht="15" customHeight="1">
      <c r="A304" s="108"/>
      <c r="B304" s="108"/>
      <c r="C304" s="108"/>
      <c r="D304" s="108"/>
      <c r="E304" s="108"/>
      <c r="F304" s="112"/>
      <c r="G304" s="113"/>
      <c r="H304" s="114"/>
      <c r="I304" s="116"/>
      <c r="J304" s="12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98"/>
      <c r="AQ304" s="98"/>
      <c r="AR304" s="98"/>
      <c r="AS304" s="98"/>
      <c r="AT304" s="98"/>
    </row>
    <row r="305" spans="1:46" ht="15.75" customHeight="1">
      <c r="A305" s="107">
        <f>+A303+1</f>
        <v>149</v>
      </c>
      <c r="B305" s="107"/>
      <c r="C305" s="107"/>
      <c r="D305" s="107"/>
      <c r="E305" s="107"/>
      <c r="F305" s="109"/>
      <c r="G305" s="110"/>
      <c r="H305" s="111"/>
      <c r="I305" s="115"/>
      <c r="J305" s="123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97">
        <f>COUNTIF(K305:AO305,"X")+COUNTIF(K305:AO305,"H")*0.5</f>
        <v>0</v>
      </c>
      <c r="AQ305" s="97">
        <f>COUNTIF(K305:AO305,"S")</f>
        <v>0</v>
      </c>
      <c r="AR305" s="97">
        <f>COUNTIF(K305:AO305,"A")</f>
        <v>0</v>
      </c>
      <c r="AS305" s="97">
        <f>SUM(AP305+AQ305)</f>
        <v>0</v>
      </c>
      <c r="AT305" s="97">
        <f>SUM(K306:AO306)</f>
        <v>0</v>
      </c>
    </row>
    <row r="306" spans="1:46" ht="15" customHeight="1">
      <c r="A306" s="108"/>
      <c r="B306" s="108"/>
      <c r="C306" s="108"/>
      <c r="D306" s="108"/>
      <c r="E306" s="108"/>
      <c r="F306" s="112"/>
      <c r="G306" s="113"/>
      <c r="H306" s="114"/>
      <c r="I306" s="116"/>
      <c r="J306" s="12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98"/>
      <c r="AQ306" s="98"/>
      <c r="AR306" s="98"/>
      <c r="AS306" s="98"/>
      <c r="AT306" s="98"/>
    </row>
    <row r="307" spans="1:46" ht="15.75" customHeight="1">
      <c r="A307" s="107">
        <f>+A305+1</f>
        <v>150</v>
      </c>
      <c r="B307" s="107"/>
      <c r="C307" s="107"/>
      <c r="D307" s="107"/>
      <c r="E307" s="107"/>
      <c r="F307" s="109"/>
      <c r="G307" s="110"/>
      <c r="H307" s="111"/>
      <c r="I307" s="115"/>
      <c r="J307" s="123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97">
        <f>COUNTIF(K307:AO307,"X")+COUNTIF(K307:AO307,"H")*0.5</f>
        <v>0</v>
      </c>
      <c r="AQ307" s="97">
        <f>COUNTIF(K307:AO307,"S")</f>
        <v>0</v>
      </c>
      <c r="AR307" s="97">
        <f>COUNTIF(K307:AO307,"A")</f>
        <v>0</v>
      </c>
      <c r="AS307" s="97">
        <f>SUM(AP307+AQ307)</f>
        <v>0</v>
      </c>
      <c r="AT307" s="97">
        <f>SUM(K308:AO308)</f>
        <v>0</v>
      </c>
    </row>
    <row r="308" spans="1:46" ht="15" customHeight="1">
      <c r="A308" s="108"/>
      <c r="B308" s="108"/>
      <c r="C308" s="108"/>
      <c r="D308" s="108"/>
      <c r="E308" s="108"/>
      <c r="F308" s="112"/>
      <c r="G308" s="113"/>
      <c r="H308" s="114"/>
      <c r="I308" s="116"/>
      <c r="J308" s="12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98"/>
      <c r="AQ308" s="98"/>
      <c r="AR308" s="98"/>
      <c r="AS308" s="98"/>
      <c r="AT308" s="98"/>
    </row>
    <row r="309" spans="1:46" ht="15.75" customHeight="1">
      <c r="A309" s="107">
        <f>+A307+1</f>
        <v>151</v>
      </c>
      <c r="B309" s="107"/>
      <c r="C309" s="107"/>
      <c r="D309" s="107"/>
      <c r="E309" s="107"/>
      <c r="F309" s="109"/>
      <c r="G309" s="110"/>
      <c r="H309" s="111"/>
      <c r="I309" s="115"/>
      <c r="J309" s="123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97">
        <f>COUNTIF(K309:AO309,"X")+COUNTIF(K309:AO309,"H")*0.5</f>
        <v>0</v>
      </c>
      <c r="AQ309" s="97">
        <f>COUNTIF(K309:AO309,"S")</f>
        <v>0</v>
      </c>
      <c r="AR309" s="97">
        <f>COUNTIF(K309:AO309,"A")</f>
        <v>0</v>
      </c>
      <c r="AS309" s="97">
        <f>SUM(AP309+AQ309)</f>
        <v>0</v>
      </c>
      <c r="AT309" s="97">
        <f>SUM(K310:AO310)</f>
        <v>0</v>
      </c>
    </row>
    <row r="310" spans="1:46" ht="15" customHeight="1">
      <c r="A310" s="108"/>
      <c r="B310" s="108"/>
      <c r="C310" s="108"/>
      <c r="D310" s="108"/>
      <c r="E310" s="108"/>
      <c r="F310" s="112"/>
      <c r="G310" s="113"/>
      <c r="H310" s="114"/>
      <c r="I310" s="116"/>
      <c r="J310" s="12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98"/>
      <c r="AQ310" s="98"/>
      <c r="AR310" s="98"/>
      <c r="AS310" s="98"/>
      <c r="AT310" s="98"/>
    </row>
    <row r="311" spans="1:46" ht="15.75" customHeight="1">
      <c r="A311" s="107">
        <f>+A309+1</f>
        <v>152</v>
      </c>
      <c r="B311" s="107"/>
      <c r="C311" s="107"/>
      <c r="D311" s="107"/>
      <c r="E311" s="107"/>
      <c r="F311" s="109"/>
      <c r="G311" s="110"/>
      <c r="H311" s="111"/>
      <c r="I311" s="115"/>
      <c r="J311" s="123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97">
        <f>COUNTIF(K311:AO311,"X")+COUNTIF(K311:AO311,"H")*0.5</f>
        <v>0</v>
      </c>
      <c r="AQ311" s="97">
        <f>COUNTIF(K311:AO311,"S")</f>
        <v>0</v>
      </c>
      <c r="AR311" s="97">
        <f>COUNTIF(K311:AO311,"A")</f>
        <v>0</v>
      </c>
      <c r="AS311" s="97">
        <f>SUM(AP311+AQ311)</f>
        <v>0</v>
      </c>
      <c r="AT311" s="97">
        <f>SUM(K312:AO312)</f>
        <v>0</v>
      </c>
    </row>
    <row r="312" spans="1:46" ht="15" customHeight="1">
      <c r="A312" s="108"/>
      <c r="B312" s="108"/>
      <c r="C312" s="108"/>
      <c r="D312" s="108"/>
      <c r="E312" s="108"/>
      <c r="F312" s="112"/>
      <c r="G312" s="113"/>
      <c r="H312" s="114"/>
      <c r="I312" s="116"/>
      <c r="J312" s="12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98"/>
      <c r="AQ312" s="98"/>
      <c r="AR312" s="98"/>
      <c r="AS312" s="98"/>
      <c r="AT312" s="98"/>
    </row>
    <row r="313" spans="1:46" ht="15.75" customHeight="1">
      <c r="A313" s="107">
        <f>+A311+1</f>
        <v>153</v>
      </c>
      <c r="B313" s="107"/>
      <c r="C313" s="107"/>
      <c r="D313" s="107"/>
      <c r="E313" s="107"/>
      <c r="F313" s="109"/>
      <c r="G313" s="110"/>
      <c r="H313" s="111"/>
      <c r="I313" s="115"/>
      <c r="J313" s="123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97">
        <f>COUNTIF(K313:AO313,"X")+COUNTIF(K313:AO313,"H")*0.5</f>
        <v>0</v>
      </c>
      <c r="AQ313" s="97">
        <f>COUNTIF(K313:AO313,"S")</f>
        <v>0</v>
      </c>
      <c r="AR313" s="97">
        <f>COUNTIF(K313:AO313,"A")</f>
        <v>0</v>
      </c>
      <c r="AS313" s="97">
        <f>SUM(AP313+AQ313)</f>
        <v>0</v>
      </c>
      <c r="AT313" s="97">
        <f>SUM(K314:AO314)</f>
        <v>0</v>
      </c>
    </row>
    <row r="314" spans="1:46" ht="15" customHeight="1">
      <c r="A314" s="108"/>
      <c r="B314" s="108"/>
      <c r="C314" s="108"/>
      <c r="D314" s="108"/>
      <c r="E314" s="108"/>
      <c r="F314" s="112"/>
      <c r="G314" s="113"/>
      <c r="H314" s="114"/>
      <c r="I314" s="116"/>
      <c r="J314" s="12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98"/>
      <c r="AQ314" s="98"/>
      <c r="AR314" s="98"/>
      <c r="AS314" s="98"/>
      <c r="AT314" s="98"/>
    </row>
    <row r="315" spans="1:46" ht="15.75" customHeight="1">
      <c r="A315" s="107">
        <f>+A313+1</f>
        <v>154</v>
      </c>
      <c r="B315" s="107"/>
      <c r="C315" s="107"/>
      <c r="D315" s="107"/>
      <c r="E315" s="107"/>
      <c r="F315" s="109"/>
      <c r="G315" s="110"/>
      <c r="H315" s="111"/>
      <c r="I315" s="115"/>
      <c r="J315" s="123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97">
        <f>COUNTIF(K315:AO315,"X")+COUNTIF(K315:AO315,"H")*0.5</f>
        <v>0</v>
      </c>
      <c r="AQ315" s="97">
        <f>COUNTIF(K315:AO315,"S")</f>
        <v>0</v>
      </c>
      <c r="AR315" s="97">
        <f>COUNTIF(K315:AO315,"A")</f>
        <v>0</v>
      </c>
      <c r="AS315" s="97">
        <f>SUM(AP315+AQ315)</f>
        <v>0</v>
      </c>
      <c r="AT315" s="97">
        <f>SUM(K316:AO316)</f>
        <v>0</v>
      </c>
    </row>
    <row r="316" spans="1:46" ht="15" customHeight="1">
      <c r="A316" s="108"/>
      <c r="B316" s="108"/>
      <c r="C316" s="108"/>
      <c r="D316" s="108"/>
      <c r="E316" s="108"/>
      <c r="F316" s="112"/>
      <c r="G316" s="113"/>
      <c r="H316" s="114"/>
      <c r="I316" s="116"/>
      <c r="J316" s="12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98"/>
      <c r="AQ316" s="98"/>
      <c r="AR316" s="98"/>
      <c r="AS316" s="98"/>
      <c r="AT316" s="98"/>
    </row>
    <row r="317" spans="1:46" ht="15.75" customHeight="1">
      <c r="A317" s="107">
        <f>+A315+1</f>
        <v>155</v>
      </c>
      <c r="B317" s="107"/>
      <c r="C317" s="107"/>
      <c r="D317" s="107"/>
      <c r="E317" s="107"/>
      <c r="F317" s="109"/>
      <c r="G317" s="110"/>
      <c r="H317" s="111"/>
      <c r="I317" s="115"/>
      <c r="J317" s="123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97">
        <f>COUNTIF(K317:AO317,"X")+COUNTIF(K317:AO317,"H")*0.5</f>
        <v>0</v>
      </c>
      <c r="AQ317" s="97">
        <f>COUNTIF(K317:AO317,"S")</f>
        <v>0</v>
      </c>
      <c r="AR317" s="97">
        <f>COUNTIF(K317:AO317,"A")</f>
        <v>0</v>
      </c>
      <c r="AS317" s="97">
        <f>SUM(AP317+AQ317)</f>
        <v>0</v>
      </c>
      <c r="AT317" s="97">
        <f>SUM(K318:AO318)</f>
        <v>0</v>
      </c>
    </row>
    <row r="318" spans="1:46" ht="15" customHeight="1">
      <c r="A318" s="108"/>
      <c r="B318" s="108"/>
      <c r="C318" s="108"/>
      <c r="D318" s="108"/>
      <c r="E318" s="108"/>
      <c r="F318" s="112"/>
      <c r="G318" s="113"/>
      <c r="H318" s="114"/>
      <c r="I318" s="116"/>
      <c r="J318" s="12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98"/>
      <c r="AQ318" s="98"/>
      <c r="AR318" s="98"/>
      <c r="AS318" s="98"/>
      <c r="AT318" s="98"/>
    </row>
    <row r="319" spans="1:46" ht="15.75" customHeight="1">
      <c r="A319" s="107">
        <f>+A317+1</f>
        <v>156</v>
      </c>
      <c r="B319" s="107"/>
      <c r="C319" s="107"/>
      <c r="D319" s="107"/>
      <c r="E319" s="107"/>
      <c r="F319" s="109"/>
      <c r="G319" s="110"/>
      <c r="H319" s="111"/>
      <c r="I319" s="115"/>
      <c r="J319" s="123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97">
        <f>COUNTIF(K319:AO319,"X")+COUNTIF(K319:AO319,"H")*0.5</f>
        <v>0</v>
      </c>
      <c r="AQ319" s="97">
        <f>COUNTIF(K319:AO319,"S")</f>
        <v>0</v>
      </c>
      <c r="AR319" s="97">
        <f>COUNTIF(K319:AO319,"A")</f>
        <v>0</v>
      </c>
      <c r="AS319" s="97">
        <f>SUM(AP319+AQ319)</f>
        <v>0</v>
      </c>
      <c r="AT319" s="97">
        <f>SUM(K320:AO320)</f>
        <v>0</v>
      </c>
    </row>
    <row r="320" spans="1:46" ht="15" customHeight="1">
      <c r="A320" s="108"/>
      <c r="B320" s="108"/>
      <c r="C320" s="108"/>
      <c r="D320" s="108"/>
      <c r="E320" s="108"/>
      <c r="F320" s="112"/>
      <c r="G320" s="113"/>
      <c r="H320" s="114"/>
      <c r="I320" s="116"/>
      <c r="J320" s="12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98"/>
      <c r="AQ320" s="98"/>
      <c r="AR320" s="98"/>
      <c r="AS320" s="98"/>
      <c r="AT320" s="98"/>
    </row>
    <row r="321" spans="1:46" ht="15.75" customHeight="1">
      <c r="A321" s="107">
        <f>+A319+1</f>
        <v>157</v>
      </c>
      <c r="B321" s="107"/>
      <c r="C321" s="107"/>
      <c r="D321" s="107"/>
      <c r="E321" s="107"/>
      <c r="F321" s="109"/>
      <c r="G321" s="110"/>
      <c r="H321" s="111"/>
      <c r="I321" s="115"/>
      <c r="J321" s="123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97">
        <f>COUNTIF(K321:AO321,"X")+COUNTIF(K321:AO321,"H")*0.5</f>
        <v>0</v>
      </c>
      <c r="AQ321" s="97">
        <f>COUNTIF(K321:AO321,"S")</f>
        <v>0</v>
      </c>
      <c r="AR321" s="97">
        <f>COUNTIF(K321:AO321,"A")</f>
        <v>0</v>
      </c>
      <c r="AS321" s="97">
        <f>SUM(AP321+AQ321)</f>
        <v>0</v>
      </c>
      <c r="AT321" s="97">
        <f>SUM(K322:AO322)</f>
        <v>0</v>
      </c>
    </row>
    <row r="322" spans="1:46" ht="15" customHeight="1">
      <c r="A322" s="108"/>
      <c r="B322" s="108"/>
      <c r="C322" s="108"/>
      <c r="D322" s="108"/>
      <c r="E322" s="108"/>
      <c r="F322" s="112"/>
      <c r="G322" s="113"/>
      <c r="H322" s="114"/>
      <c r="I322" s="116"/>
      <c r="J322" s="12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98"/>
      <c r="AQ322" s="98"/>
      <c r="AR322" s="98"/>
      <c r="AS322" s="98"/>
      <c r="AT322" s="98"/>
    </row>
    <row r="323" spans="1:46" ht="15.75" customHeight="1">
      <c r="A323" s="107">
        <f>+A321+1</f>
        <v>158</v>
      </c>
      <c r="B323" s="107"/>
      <c r="C323" s="107"/>
      <c r="D323" s="107"/>
      <c r="E323" s="107"/>
      <c r="F323" s="109"/>
      <c r="G323" s="110"/>
      <c r="H323" s="111"/>
      <c r="I323" s="115"/>
      <c r="J323" s="123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97">
        <f>COUNTIF(K323:AO323,"X")+COUNTIF(K323:AO323,"H")*0.5</f>
        <v>0</v>
      </c>
      <c r="AQ323" s="97">
        <f>COUNTIF(K323:AO323,"S")</f>
        <v>0</v>
      </c>
      <c r="AR323" s="97">
        <f>COUNTIF(K323:AO323,"A")</f>
        <v>0</v>
      </c>
      <c r="AS323" s="97">
        <f>SUM(AP323+AQ323)</f>
        <v>0</v>
      </c>
      <c r="AT323" s="97">
        <f>SUM(K324:AO324)</f>
        <v>0</v>
      </c>
    </row>
    <row r="324" spans="1:46" ht="15" customHeight="1">
      <c r="A324" s="108"/>
      <c r="B324" s="108"/>
      <c r="C324" s="108"/>
      <c r="D324" s="108"/>
      <c r="E324" s="108"/>
      <c r="F324" s="112"/>
      <c r="G324" s="113"/>
      <c r="H324" s="114"/>
      <c r="I324" s="116"/>
      <c r="J324" s="12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98"/>
      <c r="AQ324" s="98"/>
      <c r="AR324" s="98"/>
      <c r="AS324" s="98"/>
      <c r="AT324" s="98"/>
    </row>
    <row r="325" spans="1:46" ht="15.75" customHeight="1">
      <c r="A325" s="107">
        <f>+A323+1</f>
        <v>159</v>
      </c>
      <c r="B325" s="107"/>
      <c r="C325" s="107"/>
      <c r="D325" s="107"/>
      <c r="E325" s="107"/>
      <c r="F325" s="109"/>
      <c r="G325" s="110"/>
      <c r="H325" s="111"/>
      <c r="I325" s="115"/>
      <c r="J325" s="123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97">
        <f>COUNTIF(K325:AO325,"X")+COUNTIF(K325:AO325,"H")*0.5</f>
        <v>0</v>
      </c>
      <c r="AQ325" s="97">
        <f>COUNTIF(K325:AO325,"S")</f>
        <v>0</v>
      </c>
      <c r="AR325" s="97">
        <f>COUNTIF(K325:AO325,"A")</f>
        <v>0</v>
      </c>
      <c r="AS325" s="97">
        <f>SUM(AP325+AQ325)</f>
        <v>0</v>
      </c>
      <c r="AT325" s="97">
        <f>SUM(K326:AO326)</f>
        <v>0</v>
      </c>
    </row>
    <row r="326" spans="1:46" ht="15" customHeight="1">
      <c r="A326" s="108"/>
      <c r="B326" s="108"/>
      <c r="C326" s="108"/>
      <c r="D326" s="108"/>
      <c r="E326" s="108"/>
      <c r="F326" s="112"/>
      <c r="G326" s="113"/>
      <c r="H326" s="114"/>
      <c r="I326" s="116"/>
      <c r="J326" s="12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98"/>
      <c r="AQ326" s="98"/>
      <c r="AR326" s="98"/>
      <c r="AS326" s="98"/>
      <c r="AT326" s="98"/>
    </row>
    <row r="327" spans="1:46" ht="15.75" customHeight="1">
      <c r="A327" s="107">
        <f>+A325+1</f>
        <v>160</v>
      </c>
      <c r="B327" s="107"/>
      <c r="C327" s="107"/>
      <c r="D327" s="107"/>
      <c r="E327" s="107"/>
      <c r="F327" s="109"/>
      <c r="G327" s="110"/>
      <c r="H327" s="111"/>
      <c r="I327" s="115"/>
      <c r="J327" s="123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97">
        <f>COUNTIF(K327:AO327,"X")+COUNTIF(K327:AO327,"H")*0.5</f>
        <v>0</v>
      </c>
      <c r="AQ327" s="97">
        <f>COUNTIF(K327:AO327,"S")</f>
        <v>0</v>
      </c>
      <c r="AR327" s="97">
        <f>COUNTIF(K327:AO327,"A")</f>
        <v>0</v>
      </c>
      <c r="AS327" s="97">
        <f>SUM(AP327+AQ327)</f>
        <v>0</v>
      </c>
      <c r="AT327" s="97">
        <f>SUM(K328:AO328)</f>
        <v>0</v>
      </c>
    </row>
    <row r="328" spans="1:46" ht="15" customHeight="1">
      <c r="A328" s="108"/>
      <c r="B328" s="108"/>
      <c r="C328" s="108"/>
      <c r="D328" s="108"/>
      <c r="E328" s="108"/>
      <c r="F328" s="112"/>
      <c r="G328" s="113"/>
      <c r="H328" s="114"/>
      <c r="I328" s="116"/>
      <c r="J328" s="12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98"/>
      <c r="AQ328" s="98"/>
      <c r="AR328" s="98"/>
      <c r="AS328" s="98"/>
      <c r="AT328" s="98"/>
    </row>
    <row r="329" spans="1:46" ht="15.75" customHeight="1">
      <c r="A329" s="107">
        <f>+A327+1</f>
        <v>161</v>
      </c>
      <c r="B329" s="107"/>
      <c r="C329" s="107"/>
      <c r="D329" s="107"/>
      <c r="E329" s="107"/>
      <c r="F329" s="109"/>
      <c r="G329" s="110"/>
      <c r="H329" s="111"/>
      <c r="I329" s="115"/>
      <c r="J329" s="123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97">
        <f>COUNTIF(K329:AO329,"X")+COUNTIF(K329:AO329,"H")*0.5</f>
        <v>0</v>
      </c>
      <c r="AQ329" s="97">
        <f>COUNTIF(K329:AO329,"S")</f>
        <v>0</v>
      </c>
      <c r="AR329" s="97">
        <f>COUNTIF(K329:AO329,"A")</f>
        <v>0</v>
      </c>
      <c r="AS329" s="97">
        <f>SUM(AP329+AQ329)</f>
        <v>0</v>
      </c>
      <c r="AT329" s="97">
        <f>SUM(K330:AO330)</f>
        <v>0</v>
      </c>
    </row>
    <row r="330" spans="1:46" ht="15" customHeight="1">
      <c r="A330" s="108"/>
      <c r="B330" s="108"/>
      <c r="C330" s="108"/>
      <c r="D330" s="108"/>
      <c r="E330" s="108"/>
      <c r="F330" s="112"/>
      <c r="G330" s="113"/>
      <c r="H330" s="114"/>
      <c r="I330" s="116"/>
      <c r="J330" s="12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98"/>
      <c r="AQ330" s="98"/>
      <c r="AR330" s="98"/>
      <c r="AS330" s="98"/>
      <c r="AT330" s="98"/>
    </row>
    <row r="331" spans="1:46" ht="15.75" customHeight="1">
      <c r="A331" s="107">
        <f>+A329+1</f>
        <v>162</v>
      </c>
      <c r="B331" s="107"/>
      <c r="C331" s="107"/>
      <c r="D331" s="107"/>
      <c r="E331" s="107"/>
      <c r="F331" s="109"/>
      <c r="G331" s="110"/>
      <c r="H331" s="111"/>
      <c r="I331" s="115"/>
      <c r="J331" s="123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97">
        <f>COUNTIF(K331:AO331,"X")+COUNTIF(K331:AO331,"H")*0.5</f>
        <v>0</v>
      </c>
      <c r="AQ331" s="97">
        <f>COUNTIF(K331:AO331,"S")</f>
        <v>0</v>
      </c>
      <c r="AR331" s="97">
        <f>COUNTIF(K331:AO331,"A")</f>
        <v>0</v>
      </c>
      <c r="AS331" s="97">
        <f>SUM(AP331+AQ331)</f>
        <v>0</v>
      </c>
      <c r="AT331" s="97">
        <f>SUM(K332:AO332)</f>
        <v>0</v>
      </c>
    </row>
    <row r="332" spans="1:46" ht="15" customHeight="1">
      <c r="A332" s="108"/>
      <c r="B332" s="108"/>
      <c r="C332" s="108"/>
      <c r="D332" s="108"/>
      <c r="E332" s="108"/>
      <c r="F332" s="112"/>
      <c r="G332" s="113"/>
      <c r="H332" s="114"/>
      <c r="I332" s="116"/>
      <c r="J332" s="12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98"/>
      <c r="AQ332" s="98"/>
      <c r="AR332" s="98"/>
      <c r="AS332" s="98"/>
      <c r="AT332" s="98"/>
    </row>
    <row r="333" spans="1:46" ht="15.75" customHeight="1">
      <c r="A333" s="107">
        <f>+A331+1</f>
        <v>163</v>
      </c>
      <c r="B333" s="107"/>
      <c r="C333" s="107"/>
      <c r="D333" s="107"/>
      <c r="E333" s="107"/>
      <c r="F333" s="109"/>
      <c r="G333" s="110"/>
      <c r="H333" s="111"/>
      <c r="I333" s="115"/>
      <c r="J333" s="123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97">
        <f>COUNTIF(K333:AO333,"X")+COUNTIF(K333:AO333,"H")*0.5</f>
        <v>0</v>
      </c>
      <c r="AQ333" s="97">
        <f>COUNTIF(K333:AO333,"S")</f>
        <v>0</v>
      </c>
      <c r="AR333" s="97">
        <f>COUNTIF(K333:AO333,"A")</f>
        <v>0</v>
      </c>
      <c r="AS333" s="97">
        <f>SUM(AP333+AQ333)</f>
        <v>0</v>
      </c>
      <c r="AT333" s="97">
        <f>SUM(K334:AO334)</f>
        <v>0</v>
      </c>
    </row>
    <row r="334" spans="1:46" ht="15" customHeight="1">
      <c r="A334" s="108"/>
      <c r="B334" s="108"/>
      <c r="C334" s="108"/>
      <c r="D334" s="108"/>
      <c r="E334" s="108"/>
      <c r="F334" s="112"/>
      <c r="G334" s="113"/>
      <c r="H334" s="114"/>
      <c r="I334" s="116"/>
      <c r="J334" s="12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98"/>
      <c r="AQ334" s="98"/>
      <c r="AR334" s="98"/>
      <c r="AS334" s="98"/>
      <c r="AT334" s="98"/>
    </row>
    <row r="335" spans="1:46" ht="15.75" customHeight="1">
      <c r="A335" s="107">
        <f>+A333+1</f>
        <v>164</v>
      </c>
      <c r="B335" s="107"/>
      <c r="C335" s="107"/>
      <c r="D335" s="107"/>
      <c r="E335" s="107"/>
      <c r="F335" s="109"/>
      <c r="G335" s="110"/>
      <c r="H335" s="111"/>
      <c r="I335" s="115"/>
      <c r="J335" s="123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97">
        <f>COUNTIF(K335:AO335,"X")+COUNTIF(K335:AO335,"H")*0.5</f>
        <v>0</v>
      </c>
      <c r="AQ335" s="97">
        <f>COUNTIF(K335:AO335,"S")</f>
        <v>0</v>
      </c>
      <c r="AR335" s="97">
        <f>COUNTIF(K335:AO335,"A")</f>
        <v>0</v>
      </c>
      <c r="AS335" s="97">
        <f>SUM(AP335+AQ335)</f>
        <v>0</v>
      </c>
      <c r="AT335" s="97">
        <f>SUM(K336:AO336)</f>
        <v>0</v>
      </c>
    </row>
    <row r="336" spans="1:46" ht="15" customHeight="1">
      <c r="A336" s="108"/>
      <c r="B336" s="108"/>
      <c r="C336" s="108"/>
      <c r="D336" s="108"/>
      <c r="E336" s="108"/>
      <c r="F336" s="112"/>
      <c r="G336" s="113"/>
      <c r="H336" s="114"/>
      <c r="I336" s="116"/>
      <c r="J336" s="12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98"/>
      <c r="AQ336" s="98"/>
      <c r="AR336" s="98"/>
      <c r="AS336" s="98"/>
      <c r="AT336" s="98"/>
    </row>
    <row r="337" spans="1:46" ht="15.75" customHeight="1">
      <c r="A337" s="107">
        <f>+A335+1</f>
        <v>165</v>
      </c>
      <c r="B337" s="107"/>
      <c r="C337" s="107"/>
      <c r="D337" s="107"/>
      <c r="E337" s="107"/>
      <c r="F337" s="109"/>
      <c r="G337" s="110"/>
      <c r="H337" s="111"/>
      <c r="I337" s="115"/>
      <c r="J337" s="123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97">
        <f>COUNTIF(K337:AO337,"X")+COUNTIF(K337:AO337,"H")*0.5</f>
        <v>0</v>
      </c>
      <c r="AQ337" s="97">
        <f>COUNTIF(K337:AO337,"S")</f>
        <v>0</v>
      </c>
      <c r="AR337" s="97">
        <f>COUNTIF(K337:AO337,"A")</f>
        <v>0</v>
      </c>
      <c r="AS337" s="97">
        <f>SUM(AP337+AQ337)</f>
        <v>0</v>
      </c>
      <c r="AT337" s="97">
        <f>SUM(K338:AO338)</f>
        <v>0</v>
      </c>
    </row>
    <row r="338" spans="1:46" ht="15" customHeight="1">
      <c r="A338" s="108"/>
      <c r="B338" s="108"/>
      <c r="C338" s="108"/>
      <c r="D338" s="108"/>
      <c r="E338" s="108"/>
      <c r="F338" s="112"/>
      <c r="G338" s="113"/>
      <c r="H338" s="114"/>
      <c r="I338" s="116"/>
      <c r="J338" s="12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98"/>
      <c r="AQ338" s="98"/>
      <c r="AR338" s="98"/>
      <c r="AS338" s="98"/>
      <c r="AT338" s="98"/>
    </row>
    <row r="339" spans="1:46" ht="15.75" customHeight="1">
      <c r="A339" s="107">
        <f>+A337+1</f>
        <v>166</v>
      </c>
      <c r="B339" s="107"/>
      <c r="C339" s="107"/>
      <c r="D339" s="107"/>
      <c r="E339" s="107"/>
      <c r="F339" s="109"/>
      <c r="G339" s="110"/>
      <c r="H339" s="111"/>
      <c r="I339" s="115"/>
      <c r="J339" s="123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97">
        <f>COUNTIF(K339:AO339,"X")+COUNTIF(K339:AO339,"H")*0.5</f>
        <v>0</v>
      </c>
      <c r="AQ339" s="97">
        <f>COUNTIF(K339:AO339,"S")</f>
        <v>0</v>
      </c>
      <c r="AR339" s="97">
        <f>COUNTIF(K339:AO339,"A")</f>
        <v>0</v>
      </c>
      <c r="AS339" s="97">
        <f>SUM(AP339+AQ339)</f>
        <v>0</v>
      </c>
      <c r="AT339" s="97">
        <f>SUM(K340:AO340)</f>
        <v>0</v>
      </c>
    </row>
    <row r="340" spans="1:46" ht="15" customHeight="1">
      <c r="A340" s="108"/>
      <c r="B340" s="108"/>
      <c r="C340" s="108"/>
      <c r="D340" s="108"/>
      <c r="E340" s="108"/>
      <c r="F340" s="112"/>
      <c r="G340" s="113"/>
      <c r="H340" s="114"/>
      <c r="I340" s="116"/>
      <c r="J340" s="12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98"/>
      <c r="AQ340" s="98"/>
      <c r="AR340" s="98"/>
      <c r="AS340" s="98"/>
      <c r="AT340" s="98"/>
    </row>
    <row r="341" spans="1:46" ht="15.75" customHeight="1">
      <c r="A341" s="107">
        <f>+A339+1</f>
        <v>167</v>
      </c>
      <c r="B341" s="107"/>
      <c r="C341" s="107"/>
      <c r="D341" s="107"/>
      <c r="E341" s="107"/>
      <c r="F341" s="109"/>
      <c r="G341" s="110"/>
      <c r="H341" s="111"/>
      <c r="I341" s="115"/>
      <c r="J341" s="123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97">
        <f>COUNTIF(K341:AO341,"X")+COUNTIF(K341:AO341,"H")*0.5</f>
        <v>0</v>
      </c>
      <c r="AQ341" s="97">
        <f>COUNTIF(K341:AO341,"S")</f>
        <v>0</v>
      </c>
      <c r="AR341" s="97">
        <f>COUNTIF(K341:AO341,"A")</f>
        <v>0</v>
      </c>
      <c r="AS341" s="97">
        <f>SUM(AP341+AQ341)</f>
        <v>0</v>
      </c>
      <c r="AT341" s="97">
        <f>SUM(K342:AO342)</f>
        <v>0</v>
      </c>
    </row>
    <row r="342" spans="1:46" ht="15" customHeight="1">
      <c r="A342" s="108"/>
      <c r="B342" s="108"/>
      <c r="C342" s="108"/>
      <c r="D342" s="108"/>
      <c r="E342" s="108"/>
      <c r="F342" s="112"/>
      <c r="G342" s="113"/>
      <c r="H342" s="114"/>
      <c r="I342" s="116"/>
      <c r="J342" s="12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98"/>
      <c r="AQ342" s="98"/>
      <c r="AR342" s="98"/>
      <c r="AS342" s="98"/>
      <c r="AT342" s="98"/>
    </row>
    <row r="343" spans="1:46" ht="15.75" customHeight="1">
      <c r="A343" s="107">
        <f>+A341+1</f>
        <v>168</v>
      </c>
      <c r="B343" s="107"/>
      <c r="C343" s="107"/>
      <c r="D343" s="107"/>
      <c r="E343" s="107"/>
      <c r="F343" s="109"/>
      <c r="G343" s="110"/>
      <c r="H343" s="111"/>
      <c r="I343" s="115"/>
      <c r="J343" s="123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97">
        <f>COUNTIF(K343:AO343,"X")+COUNTIF(K343:AO343,"H")*0.5</f>
        <v>0</v>
      </c>
      <c r="AQ343" s="97">
        <f>COUNTIF(K343:AO343,"S")</f>
        <v>0</v>
      </c>
      <c r="AR343" s="97">
        <f>COUNTIF(K343:AO343,"A")</f>
        <v>0</v>
      </c>
      <c r="AS343" s="97">
        <f>SUM(AP343+AQ343)</f>
        <v>0</v>
      </c>
      <c r="AT343" s="97">
        <f>SUM(K344:AO344)</f>
        <v>0</v>
      </c>
    </row>
    <row r="344" spans="1:46" ht="15" customHeight="1">
      <c r="A344" s="108"/>
      <c r="B344" s="108"/>
      <c r="C344" s="108"/>
      <c r="D344" s="108"/>
      <c r="E344" s="108"/>
      <c r="F344" s="112"/>
      <c r="G344" s="113"/>
      <c r="H344" s="114"/>
      <c r="I344" s="116"/>
      <c r="J344" s="12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98"/>
      <c r="AQ344" s="98"/>
      <c r="AR344" s="98"/>
      <c r="AS344" s="98"/>
      <c r="AT344" s="98"/>
    </row>
    <row r="345" spans="1:46" ht="15.75" customHeight="1">
      <c r="A345" s="107">
        <f>+A343+1</f>
        <v>169</v>
      </c>
      <c r="B345" s="107"/>
      <c r="C345" s="107"/>
      <c r="D345" s="107"/>
      <c r="E345" s="107"/>
      <c r="F345" s="109"/>
      <c r="G345" s="110"/>
      <c r="H345" s="111"/>
      <c r="I345" s="115"/>
      <c r="J345" s="123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97">
        <f>COUNTIF(K345:AO345,"X")+COUNTIF(K345:AO345,"H")*0.5</f>
        <v>0</v>
      </c>
      <c r="AQ345" s="97">
        <f>COUNTIF(K345:AO345,"S")</f>
        <v>0</v>
      </c>
      <c r="AR345" s="97">
        <f>COUNTIF(K345:AO345,"A")</f>
        <v>0</v>
      </c>
      <c r="AS345" s="97">
        <f>SUM(AP345+AQ345)</f>
        <v>0</v>
      </c>
      <c r="AT345" s="97">
        <f>SUM(K346:AO346)</f>
        <v>0</v>
      </c>
    </row>
    <row r="346" spans="1:46" ht="15" customHeight="1">
      <c r="A346" s="108"/>
      <c r="B346" s="108"/>
      <c r="C346" s="108"/>
      <c r="D346" s="108"/>
      <c r="E346" s="108"/>
      <c r="F346" s="112"/>
      <c r="G346" s="113"/>
      <c r="H346" s="114"/>
      <c r="I346" s="116"/>
      <c r="J346" s="12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98"/>
      <c r="AQ346" s="98"/>
      <c r="AR346" s="98"/>
      <c r="AS346" s="98"/>
      <c r="AT346" s="98"/>
    </row>
    <row r="347" spans="1:46" ht="15.75" customHeight="1">
      <c r="A347" s="107">
        <f>+A345+1</f>
        <v>170</v>
      </c>
      <c r="B347" s="107"/>
      <c r="C347" s="107"/>
      <c r="D347" s="107"/>
      <c r="E347" s="107"/>
      <c r="F347" s="109"/>
      <c r="G347" s="110"/>
      <c r="H347" s="111"/>
      <c r="I347" s="115"/>
      <c r="J347" s="123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97">
        <f>COUNTIF(K347:AO347,"X")+COUNTIF(K347:AO347,"H")*0.5</f>
        <v>0</v>
      </c>
      <c r="AQ347" s="97">
        <f>COUNTIF(K347:AO347,"S")</f>
        <v>0</v>
      </c>
      <c r="AR347" s="97">
        <f>COUNTIF(K347:AO347,"A")</f>
        <v>0</v>
      </c>
      <c r="AS347" s="97">
        <f>SUM(AP347+AQ347)</f>
        <v>0</v>
      </c>
      <c r="AT347" s="97">
        <f>SUM(K348:AO348)</f>
        <v>0</v>
      </c>
    </row>
    <row r="348" spans="1:46" ht="15" customHeight="1">
      <c r="A348" s="108"/>
      <c r="B348" s="108"/>
      <c r="C348" s="108"/>
      <c r="D348" s="108"/>
      <c r="E348" s="108"/>
      <c r="F348" s="112"/>
      <c r="G348" s="113"/>
      <c r="H348" s="114"/>
      <c r="I348" s="116"/>
      <c r="J348" s="12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98"/>
      <c r="AQ348" s="98"/>
      <c r="AR348" s="98"/>
      <c r="AS348" s="98"/>
      <c r="AT348" s="98"/>
    </row>
    <row r="349" spans="1:46" ht="15.75" customHeight="1">
      <c r="A349" s="107">
        <f>+A347+1</f>
        <v>171</v>
      </c>
      <c r="B349" s="107"/>
      <c r="C349" s="107"/>
      <c r="D349" s="107"/>
      <c r="E349" s="107"/>
      <c r="F349" s="109"/>
      <c r="G349" s="110"/>
      <c r="H349" s="111"/>
      <c r="I349" s="115"/>
      <c r="J349" s="123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97">
        <f>COUNTIF(K349:AO349,"X")+COUNTIF(K349:AO349,"H")*0.5</f>
        <v>0</v>
      </c>
      <c r="AQ349" s="97">
        <f>COUNTIF(K349:AO349,"S")</f>
        <v>0</v>
      </c>
      <c r="AR349" s="97">
        <f>COUNTIF(K349:AO349,"A")</f>
        <v>0</v>
      </c>
      <c r="AS349" s="97">
        <f>SUM(AP349+AQ349)</f>
        <v>0</v>
      </c>
      <c r="AT349" s="97">
        <f>SUM(K350:AO350)</f>
        <v>0</v>
      </c>
    </row>
    <row r="350" spans="1:46" ht="15" customHeight="1">
      <c r="A350" s="108"/>
      <c r="B350" s="108"/>
      <c r="C350" s="108"/>
      <c r="D350" s="108"/>
      <c r="E350" s="108"/>
      <c r="F350" s="112"/>
      <c r="G350" s="113"/>
      <c r="H350" s="114"/>
      <c r="I350" s="116"/>
      <c r="J350" s="12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98"/>
      <c r="AQ350" s="98"/>
      <c r="AR350" s="98"/>
      <c r="AS350" s="98"/>
      <c r="AT350" s="98"/>
    </row>
    <row r="351" spans="1:46" ht="15.75" customHeight="1">
      <c r="A351" s="107">
        <f>+A349+1</f>
        <v>172</v>
      </c>
      <c r="B351" s="107"/>
      <c r="C351" s="107"/>
      <c r="D351" s="107"/>
      <c r="E351" s="107"/>
      <c r="F351" s="109"/>
      <c r="G351" s="110"/>
      <c r="H351" s="111"/>
      <c r="I351" s="115"/>
      <c r="J351" s="123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97">
        <f>COUNTIF(K351:AO351,"X")+COUNTIF(K351:AO351,"H")*0.5</f>
        <v>0</v>
      </c>
      <c r="AQ351" s="97">
        <f>COUNTIF(K351:AO351,"S")</f>
        <v>0</v>
      </c>
      <c r="AR351" s="97">
        <f>COUNTIF(K351:AO351,"A")</f>
        <v>0</v>
      </c>
      <c r="AS351" s="97">
        <f>SUM(AP351+AQ351)</f>
        <v>0</v>
      </c>
      <c r="AT351" s="97">
        <f>SUM(K352:AO352)</f>
        <v>0</v>
      </c>
    </row>
    <row r="352" spans="1:46" ht="15" customHeight="1">
      <c r="A352" s="108"/>
      <c r="B352" s="108"/>
      <c r="C352" s="108"/>
      <c r="D352" s="108"/>
      <c r="E352" s="108"/>
      <c r="F352" s="112"/>
      <c r="G352" s="113"/>
      <c r="H352" s="114"/>
      <c r="I352" s="116"/>
      <c r="J352" s="12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98"/>
      <c r="AQ352" s="98"/>
      <c r="AR352" s="98"/>
      <c r="AS352" s="98"/>
      <c r="AT352" s="98"/>
    </row>
    <row r="353" spans="1:46" ht="15.75" customHeight="1">
      <c r="A353" s="107">
        <f>+A351+1</f>
        <v>173</v>
      </c>
      <c r="B353" s="107"/>
      <c r="C353" s="107"/>
      <c r="D353" s="107"/>
      <c r="E353" s="107"/>
      <c r="F353" s="109"/>
      <c r="G353" s="110"/>
      <c r="H353" s="111"/>
      <c r="I353" s="115"/>
      <c r="J353" s="123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97">
        <f>COUNTIF(K353:AO353,"X")+COUNTIF(K353:AO353,"H")*0.5</f>
        <v>0</v>
      </c>
      <c r="AQ353" s="97">
        <f>COUNTIF(K353:AO353,"S")</f>
        <v>0</v>
      </c>
      <c r="AR353" s="97">
        <f>COUNTIF(K353:AO353,"A")</f>
        <v>0</v>
      </c>
      <c r="AS353" s="97">
        <f>SUM(AP353+AQ353)</f>
        <v>0</v>
      </c>
      <c r="AT353" s="97">
        <f>SUM(K354:AO354)</f>
        <v>0</v>
      </c>
    </row>
    <row r="354" spans="1:46" ht="15" customHeight="1">
      <c r="A354" s="108"/>
      <c r="B354" s="108"/>
      <c r="C354" s="108"/>
      <c r="D354" s="108"/>
      <c r="E354" s="108"/>
      <c r="F354" s="112"/>
      <c r="G354" s="113"/>
      <c r="H354" s="114"/>
      <c r="I354" s="116"/>
      <c r="J354" s="12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98"/>
      <c r="AQ354" s="98"/>
      <c r="AR354" s="98"/>
      <c r="AS354" s="98"/>
      <c r="AT354" s="98"/>
    </row>
    <row r="355" spans="1:46" ht="15.75" customHeight="1">
      <c r="A355" s="107">
        <f>+A353+1</f>
        <v>174</v>
      </c>
      <c r="B355" s="107"/>
      <c r="C355" s="107"/>
      <c r="D355" s="107"/>
      <c r="E355" s="107"/>
      <c r="F355" s="109"/>
      <c r="G355" s="110"/>
      <c r="H355" s="111"/>
      <c r="I355" s="115"/>
      <c r="J355" s="123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97">
        <f>COUNTIF(K355:AO355,"X")+COUNTIF(K355:AO355,"H")*0.5</f>
        <v>0</v>
      </c>
      <c r="AQ355" s="97">
        <f>COUNTIF(K355:AO355,"S")</f>
        <v>0</v>
      </c>
      <c r="AR355" s="97">
        <f>COUNTIF(K355:AO355,"A")</f>
        <v>0</v>
      </c>
      <c r="AS355" s="97">
        <f>SUM(AP355+AQ355)</f>
        <v>0</v>
      </c>
      <c r="AT355" s="97">
        <f>SUM(K356:AO356)</f>
        <v>0</v>
      </c>
    </row>
    <row r="356" spans="1:46" ht="15" customHeight="1">
      <c r="A356" s="108"/>
      <c r="B356" s="108"/>
      <c r="C356" s="108"/>
      <c r="D356" s="108"/>
      <c r="E356" s="108"/>
      <c r="F356" s="112"/>
      <c r="G356" s="113"/>
      <c r="H356" s="114"/>
      <c r="I356" s="116"/>
      <c r="J356" s="12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98"/>
      <c r="AQ356" s="98"/>
      <c r="AR356" s="98"/>
      <c r="AS356" s="98"/>
      <c r="AT356" s="98"/>
    </row>
    <row r="357" spans="1:46" ht="15.75" customHeight="1">
      <c r="A357" s="107">
        <f>+A355+1</f>
        <v>175</v>
      </c>
      <c r="B357" s="107"/>
      <c r="C357" s="107"/>
      <c r="D357" s="107"/>
      <c r="E357" s="107"/>
      <c r="F357" s="109"/>
      <c r="G357" s="110"/>
      <c r="H357" s="111"/>
      <c r="I357" s="115"/>
      <c r="J357" s="123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97">
        <f>COUNTIF(K357:AO357,"X")+COUNTIF(K357:AO357,"H")*0.5</f>
        <v>0</v>
      </c>
      <c r="AQ357" s="97">
        <f>COUNTIF(K357:AO357,"S")</f>
        <v>0</v>
      </c>
      <c r="AR357" s="97">
        <f>COUNTIF(K357:AO357,"A")</f>
        <v>0</v>
      </c>
      <c r="AS357" s="97">
        <f>SUM(AP357+AQ357)</f>
        <v>0</v>
      </c>
      <c r="AT357" s="97">
        <f>SUM(K358:AO358)</f>
        <v>0</v>
      </c>
    </row>
    <row r="358" spans="1:46" ht="15" customHeight="1">
      <c r="A358" s="108"/>
      <c r="B358" s="108"/>
      <c r="C358" s="108"/>
      <c r="D358" s="108"/>
      <c r="E358" s="108"/>
      <c r="F358" s="112"/>
      <c r="G358" s="113"/>
      <c r="H358" s="114"/>
      <c r="I358" s="116"/>
      <c r="J358" s="12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98"/>
      <c r="AQ358" s="98"/>
      <c r="AR358" s="98"/>
      <c r="AS358" s="98"/>
      <c r="AT358" s="98"/>
    </row>
    <row r="359" spans="1:46" ht="15.75" customHeight="1">
      <c r="A359" s="107">
        <f>+A357+1</f>
        <v>176</v>
      </c>
      <c r="B359" s="107"/>
      <c r="C359" s="107"/>
      <c r="D359" s="107"/>
      <c r="E359" s="107"/>
      <c r="F359" s="109"/>
      <c r="G359" s="110"/>
      <c r="H359" s="111"/>
      <c r="I359" s="115"/>
      <c r="J359" s="123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97">
        <f>COUNTIF(K359:AO359,"X")+COUNTIF(K359:AO359,"H")*0.5</f>
        <v>0</v>
      </c>
      <c r="AQ359" s="97">
        <f>COUNTIF(K359:AO359,"S")</f>
        <v>0</v>
      </c>
      <c r="AR359" s="97">
        <f>COUNTIF(K359:AO359,"A")</f>
        <v>0</v>
      </c>
      <c r="AS359" s="97">
        <f>SUM(AP359+AQ359)</f>
        <v>0</v>
      </c>
      <c r="AT359" s="97">
        <f>SUM(K360:AO360)</f>
        <v>0</v>
      </c>
    </row>
    <row r="360" spans="1:46" ht="15" customHeight="1">
      <c r="A360" s="108"/>
      <c r="B360" s="108"/>
      <c r="C360" s="108"/>
      <c r="D360" s="108"/>
      <c r="E360" s="108"/>
      <c r="F360" s="112"/>
      <c r="G360" s="113"/>
      <c r="H360" s="114"/>
      <c r="I360" s="116"/>
      <c r="J360" s="12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98"/>
      <c r="AQ360" s="98"/>
      <c r="AR360" s="98"/>
      <c r="AS360" s="98"/>
      <c r="AT360" s="98"/>
    </row>
    <row r="361" spans="1:46" ht="15.75" customHeight="1">
      <c r="A361" s="107">
        <f>+A359+1</f>
        <v>177</v>
      </c>
      <c r="B361" s="107"/>
      <c r="C361" s="107"/>
      <c r="D361" s="107"/>
      <c r="E361" s="107"/>
      <c r="F361" s="109"/>
      <c r="G361" s="110"/>
      <c r="H361" s="111"/>
      <c r="I361" s="115"/>
      <c r="J361" s="123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97">
        <f>COUNTIF(K361:AO361,"X")+COUNTIF(K361:AO361,"H")*0.5</f>
        <v>0</v>
      </c>
      <c r="AQ361" s="97">
        <f>COUNTIF(K361:AO361,"S")</f>
        <v>0</v>
      </c>
      <c r="AR361" s="97">
        <f>COUNTIF(K361:AO361,"A")</f>
        <v>0</v>
      </c>
      <c r="AS361" s="97">
        <f>SUM(AP361+AQ361)</f>
        <v>0</v>
      </c>
      <c r="AT361" s="97">
        <f>SUM(K362:AO362)</f>
        <v>0</v>
      </c>
    </row>
    <row r="362" spans="1:46" ht="15" customHeight="1">
      <c r="A362" s="108"/>
      <c r="B362" s="108"/>
      <c r="C362" s="108"/>
      <c r="D362" s="108"/>
      <c r="E362" s="108"/>
      <c r="F362" s="112"/>
      <c r="G362" s="113"/>
      <c r="H362" s="114"/>
      <c r="I362" s="116"/>
      <c r="J362" s="12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98"/>
      <c r="AQ362" s="98"/>
      <c r="AR362" s="98"/>
      <c r="AS362" s="98"/>
      <c r="AT362" s="98"/>
    </row>
    <row r="363" spans="1:46" ht="15.75" customHeight="1">
      <c r="A363" s="107">
        <f>+A361+1</f>
        <v>178</v>
      </c>
      <c r="B363" s="107"/>
      <c r="C363" s="107"/>
      <c r="D363" s="107"/>
      <c r="E363" s="107"/>
      <c r="F363" s="109"/>
      <c r="G363" s="110"/>
      <c r="H363" s="111"/>
      <c r="I363" s="115"/>
      <c r="J363" s="123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97">
        <f>COUNTIF(K363:AO363,"X")+COUNTIF(K363:AO363,"H")*0.5</f>
        <v>0</v>
      </c>
      <c r="AQ363" s="97">
        <f>COUNTIF(K363:AO363,"S")</f>
        <v>0</v>
      </c>
      <c r="AR363" s="97">
        <f>COUNTIF(K363:AO363,"A")</f>
        <v>0</v>
      </c>
      <c r="AS363" s="97">
        <f>SUM(AP363+AQ363)</f>
        <v>0</v>
      </c>
      <c r="AT363" s="97">
        <f>SUM(K364:AO364)</f>
        <v>0</v>
      </c>
    </row>
    <row r="364" spans="1:46" ht="15" customHeight="1">
      <c r="A364" s="108"/>
      <c r="B364" s="108"/>
      <c r="C364" s="108"/>
      <c r="D364" s="108"/>
      <c r="E364" s="108"/>
      <c r="F364" s="112"/>
      <c r="G364" s="113"/>
      <c r="H364" s="114"/>
      <c r="I364" s="116"/>
      <c r="J364" s="12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98"/>
      <c r="AQ364" s="98"/>
      <c r="AR364" s="98"/>
      <c r="AS364" s="98"/>
      <c r="AT364" s="98"/>
    </row>
    <row r="365" spans="1:46" ht="15.75" customHeight="1">
      <c r="A365" s="107">
        <f>+A363+1</f>
        <v>179</v>
      </c>
      <c r="B365" s="107"/>
      <c r="C365" s="107"/>
      <c r="D365" s="107"/>
      <c r="E365" s="107"/>
      <c r="F365" s="109"/>
      <c r="G365" s="110"/>
      <c r="H365" s="111"/>
      <c r="I365" s="115"/>
      <c r="J365" s="123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97">
        <f>COUNTIF(K365:AO365,"X")+COUNTIF(K365:AO365,"H")*0.5</f>
        <v>0</v>
      </c>
      <c r="AQ365" s="97">
        <f>COUNTIF(K365:AO365,"S")</f>
        <v>0</v>
      </c>
      <c r="AR365" s="97">
        <f>COUNTIF(K365:AO365,"A")</f>
        <v>0</v>
      </c>
      <c r="AS365" s="97">
        <f>SUM(AP365+AQ365)</f>
        <v>0</v>
      </c>
      <c r="AT365" s="97">
        <f>SUM(K366:AO366)</f>
        <v>0</v>
      </c>
    </row>
    <row r="366" spans="1:46" ht="15" customHeight="1">
      <c r="A366" s="108"/>
      <c r="B366" s="108"/>
      <c r="C366" s="108"/>
      <c r="D366" s="108"/>
      <c r="E366" s="108"/>
      <c r="F366" s="112"/>
      <c r="G366" s="113"/>
      <c r="H366" s="114"/>
      <c r="I366" s="116"/>
      <c r="J366" s="12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98"/>
      <c r="AQ366" s="98"/>
      <c r="AR366" s="98"/>
      <c r="AS366" s="98"/>
      <c r="AT366" s="98"/>
    </row>
    <row r="367" spans="1:46" ht="15.75" customHeight="1">
      <c r="A367" s="107">
        <f>+A365+1</f>
        <v>180</v>
      </c>
      <c r="B367" s="107"/>
      <c r="C367" s="107"/>
      <c r="D367" s="107"/>
      <c r="E367" s="107"/>
      <c r="F367" s="109"/>
      <c r="G367" s="110"/>
      <c r="H367" s="111"/>
      <c r="I367" s="115"/>
      <c r="J367" s="123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97">
        <f>COUNTIF(K367:AO367,"X")+COUNTIF(K367:AO367,"H")*0.5</f>
        <v>0</v>
      </c>
      <c r="AQ367" s="97">
        <f>COUNTIF(K367:AO367,"S")</f>
        <v>0</v>
      </c>
      <c r="AR367" s="97">
        <f>COUNTIF(K367:AO367,"A")</f>
        <v>0</v>
      </c>
      <c r="AS367" s="97">
        <f>SUM(AP367+AQ367)</f>
        <v>0</v>
      </c>
      <c r="AT367" s="97">
        <f>SUM(K368:AO368)</f>
        <v>0</v>
      </c>
    </row>
    <row r="368" spans="1:46" ht="15" customHeight="1">
      <c r="A368" s="108"/>
      <c r="B368" s="108"/>
      <c r="C368" s="108"/>
      <c r="D368" s="108"/>
      <c r="E368" s="108"/>
      <c r="F368" s="112"/>
      <c r="G368" s="113"/>
      <c r="H368" s="114"/>
      <c r="I368" s="116"/>
      <c r="J368" s="12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98"/>
      <c r="AQ368" s="98"/>
      <c r="AR368" s="98"/>
      <c r="AS368" s="98"/>
      <c r="AT368" s="98"/>
    </row>
    <row r="369" spans="1:46" ht="15.75" customHeight="1">
      <c r="A369" s="107">
        <f>+A367+1</f>
        <v>181</v>
      </c>
      <c r="B369" s="107"/>
      <c r="C369" s="107"/>
      <c r="D369" s="107"/>
      <c r="E369" s="107"/>
      <c r="F369" s="109"/>
      <c r="G369" s="110"/>
      <c r="H369" s="111"/>
      <c r="I369" s="115"/>
      <c r="J369" s="123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97">
        <f>COUNTIF(K369:AO369,"X")+COUNTIF(K369:AO369,"H")*0.5</f>
        <v>0</v>
      </c>
      <c r="AQ369" s="97">
        <f>COUNTIF(K369:AO369,"S")</f>
        <v>0</v>
      </c>
      <c r="AR369" s="97">
        <f>COUNTIF(K369:AO369,"A")</f>
        <v>0</v>
      </c>
      <c r="AS369" s="97">
        <f>SUM(AP369+AQ369)</f>
        <v>0</v>
      </c>
      <c r="AT369" s="97">
        <f>SUM(K370:AO370)</f>
        <v>0</v>
      </c>
    </row>
    <row r="370" spans="1:46" ht="15" customHeight="1">
      <c r="A370" s="108"/>
      <c r="B370" s="108"/>
      <c r="C370" s="108"/>
      <c r="D370" s="108"/>
      <c r="E370" s="108"/>
      <c r="F370" s="112"/>
      <c r="G370" s="113"/>
      <c r="H370" s="114"/>
      <c r="I370" s="116"/>
      <c r="J370" s="12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98"/>
      <c r="AQ370" s="98"/>
      <c r="AR370" s="98"/>
      <c r="AS370" s="98"/>
      <c r="AT370" s="98"/>
    </row>
    <row r="371" spans="1:46" ht="15.75" customHeight="1">
      <c r="A371" s="107">
        <f>+A369+1</f>
        <v>182</v>
      </c>
      <c r="B371" s="107"/>
      <c r="C371" s="107"/>
      <c r="D371" s="107"/>
      <c r="E371" s="107"/>
      <c r="F371" s="109"/>
      <c r="G371" s="110"/>
      <c r="H371" s="111"/>
      <c r="I371" s="115"/>
      <c r="J371" s="123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97">
        <f>COUNTIF(K371:AO371,"X")+COUNTIF(K371:AO371,"H")*0.5</f>
        <v>0</v>
      </c>
      <c r="AQ371" s="97">
        <f>COUNTIF(K371:AO371,"S")</f>
        <v>0</v>
      </c>
      <c r="AR371" s="97">
        <f>COUNTIF(K371:AO371,"A")</f>
        <v>0</v>
      </c>
      <c r="AS371" s="97">
        <f>SUM(AP371+AQ371)</f>
        <v>0</v>
      </c>
      <c r="AT371" s="97">
        <f>SUM(K372:AO372)</f>
        <v>0</v>
      </c>
    </row>
    <row r="372" spans="1:46" ht="15" customHeight="1">
      <c r="A372" s="108"/>
      <c r="B372" s="108"/>
      <c r="C372" s="108"/>
      <c r="D372" s="108"/>
      <c r="E372" s="108"/>
      <c r="F372" s="112"/>
      <c r="G372" s="113"/>
      <c r="H372" s="114"/>
      <c r="I372" s="116"/>
      <c r="J372" s="12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98"/>
      <c r="AQ372" s="98"/>
      <c r="AR372" s="98"/>
      <c r="AS372" s="98"/>
      <c r="AT372" s="98"/>
    </row>
    <row r="373" spans="1:46" ht="15.75" customHeight="1">
      <c r="A373" s="107">
        <f>+A371+1</f>
        <v>183</v>
      </c>
      <c r="B373" s="107"/>
      <c r="C373" s="107"/>
      <c r="D373" s="107"/>
      <c r="E373" s="107"/>
      <c r="F373" s="109"/>
      <c r="G373" s="110"/>
      <c r="H373" s="111"/>
      <c r="I373" s="115"/>
      <c r="J373" s="123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97">
        <f>COUNTIF(K373:AO373,"X")+COUNTIF(K373:AO373,"H")*0.5</f>
        <v>0</v>
      </c>
      <c r="AQ373" s="97">
        <f>COUNTIF(K373:AO373,"S")</f>
        <v>0</v>
      </c>
      <c r="AR373" s="97">
        <f>COUNTIF(K373:AO373,"A")</f>
        <v>0</v>
      </c>
      <c r="AS373" s="97">
        <f>SUM(AP373+AQ373)</f>
        <v>0</v>
      </c>
      <c r="AT373" s="97">
        <f>SUM(K374:AO374)</f>
        <v>0</v>
      </c>
    </row>
    <row r="374" spans="1:46" ht="15" customHeight="1">
      <c r="A374" s="108"/>
      <c r="B374" s="108"/>
      <c r="C374" s="108"/>
      <c r="D374" s="108"/>
      <c r="E374" s="108"/>
      <c r="F374" s="112"/>
      <c r="G374" s="113"/>
      <c r="H374" s="114"/>
      <c r="I374" s="116"/>
      <c r="J374" s="12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98"/>
      <c r="AQ374" s="98"/>
      <c r="AR374" s="98"/>
      <c r="AS374" s="98"/>
      <c r="AT374" s="98"/>
    </row>
    <row r="375" spans="1:46" ht="15.75" customHeight="1">
      <c r="A375" s="107">
        <f>+A373+1</f>
        <v>184</v>
      </c>
      <c r="B375" s="107"/>
      <c r="C375" s="107"/>
      <c r="D375" s="107"/>
      <c r="E375" s="107"/>
      <c r="F375" s="109"/>
      <c r="G375" s="110"/>
      <c r="H375" s="111"/>
      <c r="I375" s="115"/>
      <c r="J375" s="123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97">
        <f>COUNTIF(K375:AO375,"X")+COUNTIF(K375:AO375,"H")*0.5</f>
        <v>0</v>
      </c>
      <c r="AQ375" s="97">
        <f>COUNTIF(K375:AO375,"S")</f>
        <v>0</v>
      </c>
      <c r="AR375" s="97">
        <f>COUNTIF(K375:AO375,"A")</f>
        <v>0</v>
      </c>
      <c r="AS375" s="97">
        <f>SUM(AP375+AQ375)</f>
        <v>0</v>
      </c>
      <c r="AT375" s="97">
        <f>SUM(K376:AO376)</f>
        <v>0</v>
      </c>
    </row>
    <row r="376" spans="1:46" ht="15" customHeight="1">
      <c r="A376" s="108"/>
      <c r="B376" s="108"/>
      <c r="C376" s="108"/>
      <c r="D376" s="108"/>
      <c r="E376" s="108"/>
      <c r="F376" s="112"/>
      <c r="G376" s="113"/>
      <c r="H376" s="114"/>
      <c r="I376" s="116"/>
      <c r="J376" s="12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98"/>
      <c r="AQ376" s="98"/>
      <c r="AR376" s="98"/>
      <c r="AS376" s="98"/>
      <c r="AT376" s="98"/>
    </row>
    <row r="377" spans="1:46" ht="15.75" customHeight="1">
      <c r="A377" s="107">
        <f>+A375+1</f>
        <v>185</v>
      </c>
      <c r="B377" s="107"/>
      <c r="C377" s="107"/>
      <c r="D377" s="107"/>
      <c r="E377" s="107"/>
      <c r="F377" s="109"/>
      <c r="G377" s="110"/>
      <c r="H377" s="111"/>
      <c r="I377" s="115"/>
      <c r="J377" s="123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97">
        <f>COUNTIF(K377:AO377,"X")+COUNTIF(K377:AO377,"H")*0.5</f>
        <v>0</v>
      </c>
      <c r="AQ377" s="97">
        <f>COUNTIF(K377:AO377,"S")</f>
        <v>0</v>
      </c>
      <c r="AR377" s="97">
        <f>COUNTIF(K377:AO377,"A")</f>
        <v>0</v>
      </c>
      <c r="AS377" s="97">
        <f>SUM(AP377+AQ377)</f>
        <v>0</v>
      </c>
      <c r="AT377" s="97">
        <f>SUM(K378:AO378)</f>
        <v>0</v>
      </c>
    </row>
    <row r="378" spans="1:46" ht="15" customHeight="1">
      <c r="A378" s="108"/>
      <c r="B378" s="108"/>
      <c r="C378" s="108"/>
      <c r="D378" s="108"/>
      <c r="E378" s="108"/>
      <c r="F378" s="112"/>
      <c r="G378" s="113"/>
      <c r="H378" s="114"/>
      <c r="I378" s="116"/>
      <c r="J378" s="12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98"/>
      <c r="AQ378" s="98"/>
      <c r="AR378" s="98"/>
      <c r="AS378" s="98"/>
      <c r="AT378" s="98"/>
    </row>
    <row r="379" spans="1:46" ht="15.75" customHeight="1">
      <c r="A379" s="107">
        <f>+A377+1</f>
        <v>186</v>
      </c>
      <c r="B379" s="107"/>
      <c r="C379" s="107"/>
      <c r="D379" s="107"/>
      <c r="E379" s="107"/>
      <c r="F379" s="109"/>
      <c r="G379" s="110"/>
      <c r="H379" s="111"/>
      <c r="I379" s="115"/>
      <c r="J379" s="123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97">
        <f>COUNTIF(K379:AO379,"X")+COUNTIF(K379:AO379,"H")*0.5</f>
        <v>0</v>
      </c>
      <c r="AQ379" s="97">
        <f>COUNTIF(K379:AO379,"S")</f>
        <v>0</v>
      </c>
      <c r="AR379" s="97">
        <f>COUNTIF(K379:AO379,"A")</f>
        <v>0</v>
      </c>
      <c r="AS379" s="97">
        <f>SUM(AP379+AQ379)</f>
        <v>0</v>
      </c>
      <c r="AT379" s="97">
        <f>SUM(K380:AO380)</f>
        <v>0</v>
      </c>
    </row>
    <row r="380" spans="1:46" ht="15" customHeight="1">
      <c r="A380" s="108"/>
      <c r="B380" s="108"/>
      <c r="C380" s="108"/>
      <c r="D380" s="108"/>
      <c r="E380" s="108"/>
      <c r="F380" s="112"/>
      <c r="G380" s="113"/>
      <c r="H380" s="114"/>
      <c r="I380" s="116"/>
      <c r="J380" s="12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98"/>
      <c r="AQ380" s="98"/>
      <c r="AR380" s="98"/>
      <c r="AS380" s="98"/>
      <c r="AT380" s="98"/>
    </row>
    <row r="381" spans="1:46" ht="15.75" customHeight="1">
      <c r="A381" s="107">
        <f>+A379+1</f>
        <v>187</v>
      </c>
      <c r="B381" s="107"/>
      <c r="C381" s="107"/>
      <c r="D381" s="107"/>
      <c r="E381" s="107"/>
      <c r="F381" s="109"/>
      <c r="G381" s="110"/>
      <c r="H381" s="111"/>
      <c r="I381" s="115"/>
      <c r="J381" s="123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97">
        <f>COUNTIF(K381:AO381,"X")+COUNTIF(K381:AO381,"H")*0.5</f>
        <v>0</v>
      </c>
      <c r="AQ381" s="97">
        <f>COUNTIF(K381:AO381,"S")</f>
        <v>0</v>
      </c>
      <c r="AR381" s="97">
        <f>COUNTIF(K381:AO381,"A")</f>
        <v>0</v>
      </c>
      <c r="AS381" s="97">
        <f>SUM(AP381+AQ381)</f>
        <v>0</v>
      </c>
      <c r="AT381" s="97">
        <f>SUM(K382:AO382)</f>
        <v>0</v>
      </c>
    </row>
    <row r="382" spans="1:46" ht="15" customHeight="1">
      <c r="A382" s="108"/>
      <c r="B382" s="108"/>
      <c r="C382" s="108"/>
      <c r="D382" s="108"/>
      <c r="E382" s="108"/>
      <c r="F382" s="112"/>
      <c r="G382" s="113"/>
      <c r="H382" s="114"/>
      <c r="I382" s="116"/>
      <c r="J382" s="12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98"/>
      <c r="AQ382" s="98"/>
      <c r="AR382" s="98"/>
      <c r="AS382" s="98"/>
      <c r="AT382" s="98"/>
    </row>
    <row r="383" spans="1:46" ht="15.75" customHeight="1">
      <c r="A383" s="107">
        <f>+A381+1</f>
        <v>188</v>
      </c>
      <c r="B383" s="107"/>
      <c r="C383" s="107"/>
      <c r="D383" s="107"/>
      <c r="E383" s="107"/>
      <c r="F383" s="109"/>
      <c r="G383" s="110"/>
      <c r="H383" s="111"/>
      <c r="I383" s="115"/>
      <c r="J383" s="123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97">
        <f>COUNTIF(K383:AO383,"X")+COUNTIF(K383:AO383,"H")*0.5</f>
        <v>0</v>
      </c>
      <c r="AQ383" s="97">
        <f>COUNTIF(K383:AO383,"S")</f>
        <v>0</v>
      </c>
      <c r="AR383" s="97">
        <f>COUNTIF(K383:AO383,"A")</f>
        <v>0</v>
      </c>
      <c r="AS383" s="97">
        <f>SUM(AP383+AQ383)</f>
        <v>0</v>
      </c>
      <c r="AT383" s="97">
        <f>SUM(K384:AO384)</f>
        <v>0</v>
      </c>
    </row>
    <row r="384" spans="1:46" ht="15" customHeight="1">
      <c r="A384" s="108"/>
      <c r="B384" s="108"/>
      <c r="C384" s="108"/>
      <c r="D384" s="108"/>
      <c r="E384" s="108"/>
      <c r="F384" s="112"/>
      <c r="G384" s="113"/>
      <c r="H384" s="114"/>
      <c r="I384" s="116"/>
      <c r="J384" s="12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98"/>
      <c r="AQ384" s="98"/>
      <c r="AR384" s="98"/>
      <c r="AS384" s="98"/>
      <c r="AT384" s="98"/>
    </row>
    <row r="385" spans="1:46" ht="15.75" customHeight="1">
      <c r="A385" s="99" t="s">
        <v>29</v>
      </c>
      <c r="B385" s="100"/>
      <c r="C385" s="101"/>
      <c r="D385" s="105">
        <f>COUNT(C9:C384)</f>
        <v>0</v>
      </c>
      <c r="E385" s="107"/>
      <c r="F385" s="109"/>
      <c r="G385" s="110"/>
      <c r="H385" s="111"/>
      <c r="I385" s="115"/>
      <c r="J385" s="16"/>
      <c r="K385" s="117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9"/>
      <c r="AP385" s="95"/>
      <c r="AQ385" s="95"/>
      <c r="AR385" s="95"/>
      <c r="AS385" s="95"/>
      <c r="AT385" s="95"/>
    </row>
    <row r="386" spans="1:46" ht="15" customHeight="1">
      <c r="A386" s="102"/>
      <c r="B386" s="103"/>
      <c r="C386" s="104"/>
      <c r="D386" s="106"/>
      <c r="E386" s="108"/>
      <c r="F386" s="112"/>
      <c r="G386" s="113"/>
      <c r="H386" s="114"/>
      <c r="I386" s="116"/>
      <c r="J386" s="17"/>
      <c r="K386" s="120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96"/>
      <c r="AQ386" s="96"/>
      <c r="AR386" s="96"/>
      <c r="AS386" s="96"/>
      <c r="AT386" s="96"/>
    </row>
  </sheetData>
  <sheetProtection/>
  <protectedRanges>
    <protectedRange sqref="A9:AO384" name="Range2"/>
    <protectedRange sqref="AA3" name="Range1"/>
  </protectedRanges>
  <mergeCells count="2476">
    <mergeCell ref="A1:AT1"/>
    <mergeCell ref="A2:AT2"/>
    <mergeCell ref="A3:Z3"/>
    <mergeCell ref="AA3:AT3"/>
    <mergeCell ref="A4:AN4"/>
    <mergeCell ref="AO4:AT4"/>
    <mergeCell ref="A5:A7"/>
    <mergeCell ref="B5:B8"/>
    <mergeCell ref="C5:C7"/>
    <mergeCell ref="D5:D7"/>
    <mergeCell ref="E5:E7"/>
    <mergeCell ref="F5:H6"/>
    <mergeCell ref="I5:I7"/>
    <mergeCell ref="J5:J7"/>
    <mergeCell ref="K5:AO6"/>
    <mergeCell ref="AP5:AP7"/>
    <mergeCell ref="AQ5:AQ7"/>
    <mergeCell ref="AR5:AR7"/>
    <mergeCell ref="AS5:AS7"/>
    <mergeCell ref="AT5:AT7"/>
    <mergeCell ref="F8:H8"/>
    <mergeCell ref="A9:A10"/>
    <mergeCell ref="B9:B10"/>
    <mergeCell ref="C9:C10"/>
    <mergeCell ref="D9:D10"/>
    <mergeCell ref="E9:E10"/>
    <mergeCell ref="F9:H10"/>
    <mergeCell ref="I9:I10"/>
    <mergeCell ref="J9:J10"/>
    <mergeCell ref="AP9:AP10"/>
    <mergeCell ref="AQ9:AQ10"/>
    <mergeCell ref="AR9:AR10"/>
    <mergeCell ref="AS9:AS10"/>
    <mergeCell ref="AT9:AT10"/>
    <mergeCell ref="AS11:AS12"/>
    <mergeCell ref="A11:A12"/>
    <mergeCell ref="B11:B12"/>
    <mergeCell ref="C11:C12"/>
    <mergeCell ref="D11:D12"/>
    <mergeCell ref="E11:E12"/>
    <mergeCell ref="F11:H12"/>
    <mergeCell ref="AP13:AP14"/>
    <mergeCell ref="I11:I12"/>
    <mergeCell ref="J11:J12"/>
    <mergeCell ref="AP11:AP12"/>
    <mergeCell ref="AQ11:AQ12"/>
    <mergeCell ref="AR11:AR12"/>
    <mergeCell ref="F15:H16"/>
    <mergeCell ref="AT11:AT12"/>
    <mergeCell ref="A13:A14"/>
    <mergeCell ref="B13:B14"/>
    <mergeCell ref="C13:C14"/>
    <mergeCell ref="D13:D14"/>
    <mergeCell ref="E13:E14"/>
    <mergeCell ref="F13:H14"/>
    <mergeCell ref="I13:I14"/>
    <mergeCell ref="J13:J14"/>
    <mergeCell ref="AS15:AS16"/>
    <mergeCell ref="AQ13:AQ14"/>
    <mergeCell ref="AR13:AR14"/>
    <mergeCell ref="AS13:AS14"/>
    <mergeCell ref="AT13:AT14"/>
    <mergeCell ref="A15:A16"/>
    <mergeCell ref="B15:B16"/>
    <mergeCell ref="C15:C16"/>
    <mergeCell ref="D15:D16"/>
    <mergeCell ref="E15:E16"/>
    <mergeCell ref="AP17:AP18"/>
    <mergeCell ref="I15:I16"/>
    <mergeCell ref="J15:J16"/>
    <mergeCell ref="AP15:AP16"/>
    <mergeCell ref="AQ15:AQ16"/>
    <mergeCell ref="AR15:AR16"/>
    <mergeCell ref="F19:H20"/>
    <mergeCell ref="AT15:AT16"/>
    <mergeCell ref="A17:A18"/>
    <mergeCell ref="B17:B18"/>
    <mergeCell ref="C17:C18"/>
    <mergeCell ref="D17:D18"/>
    <mergeCell ref="E17:E18"/>
    <mergeCell ref="F17:H18"/>
    <mergeCell ref="I17:I18"/>
    <mergeCell ref="J17:J18"/>
    <mergeCell ref="AS19:AS20"/>
    <mergeCell ref="AQ17:AQ18"/>
    <mergeCell ref="AR17:AR18"/>
    <mergeCell ref="AS17:AS18"/>
    <mergeCell ref="AT17:AT18"/>
    <mergeCell ref="A19:A20"/>
    <mergeCell ref="B19:B20"/>
    <mergeCell ref="C19:C20"/>
    <mergeCell ref="D19:D20"/>
    <mergeCell ref="E19:E20"/>
    <mergeCell ref="AP21:AP22"/>
    <mergeCell ref="I19:I20"/>
    <mergeCell ref="J19:J20"/>
    <mergeCell ref="AP19:AP20"/>
    <mergeCell ref="AQ19:AQ20"/>
    <mergeCell ref="AR19:AR20"/>
    <mergeCell ref="F23:H24"/>
    <mergeCell ref="AT19:AT20"/>
    <mergeCell ref="A21:A22"/>
    <mergeCell ref="B21:B22"/>
    <mergeCell ref="C21:C22"/>
    <mergeCell ref="D21:D22"/>
    <mergeCell ref="E21:E22"/>
    <mergeCell ref="F21:H22"/>
    <mergeCell ref="I21:I22"/>
    <mergeCell ref="J21:J22"/>
    <mergeCell ref="AS23:AS24"/>
    <mergeCell ref="AQ21:AQ22"/>
    <mergeCell ref="AR21:AR22"/>
    <mergeCell ref="AS21:AS22"/>
    <mergeCell ref="AT21:AT22"/>
    <mergeCell ref="A23:A24"/>
    <mergeCell ref="B23:B24"/>
    <mergeCell ref="C23:C24"/>
    <mergeCell ref="D23:D24"/>
    <mergeCell ref="E23:E24"/>
    <mergeCell ref="AP25:AP26"/>
    <mergeCell ref="I23:I24"/>
    <mergeCell ref="J23:J24"/>
    <mergeCell ref="AP23:AP24"/>
    <mergeCell ref="AQ23:AQ24"/>
    <mergeCell ref="AR23:AR24"/>
    <mergeCell ref="F27:H28"/>
    <mergeCell ref="AT23:AT24"/>
    <mergeCell ref="A25:A26"/>
    <mergeCell ref="B25:B26"/>
    <mergeCell ref="C25:C26"/>
    <mergeCell ref="D25:D26"/>
    <mergeCell ref="E25:E26"/>
    <mergeCell ref="F25:H26"/>
    <mergeCell ref="I25:I26"/>
    <mergeCell ref="J25:J26"/>
    <mergeCell ref="AS27:AS28"/>
    <mergeCell ref="AQ25:AQ26"/>
    <mergeCell ref="AR25:AR26"/>
    <mergeCell ref="AS25:AS26"/>
    <mergeCell ref="AT25:AT26"/>
    <mergeCell ref="A27:A28"/>
    <mergeCell ref="B27:B28"/>
    <mergeCell ref="C27:C28"/>
    <mergeCell ref="D27:D28"/>
    <mergeCell ref="E27:E28"/>
    <mergeCell ref="AP29:AP30"/>
    <mergeCell ref="I27:I28"/>
    <mergeCell ref="J27:J28"/>
    <mergeCell ref="AP27:AP28"/>
    <mergeCell ref="AQ27:AQ28"/>
    <mergeCell ref="AR27:AR28"/>
    <mergeCell ref="F31:H32"/>
    <mergeCell ref="AT27:AT28"/>
    <mergeCell ref="A29:A30"/>
    <mergeCell ref="B29:B30"/>
    <mergeCell ref="C29:C30"/>
    <mergeCell ref="D29:D30"/>
    <mergeCell ref="E29:E30"/>
    <mergeCell ref="F29:H30"/>
    <mergeCell ref="I29:I30"/>
    <mergeCell ref="J29:J30"/>
    <mergeCell ref="AS31:AS32"/>
    <mergeCell ref="AQ29:AQ30"/>
    <mergeCell ref="AR29:AR30"/>
    <mergeCell ref="AS29:AS30"/>
    <mergeCell ref="AT29:AT30"/>
    <mergeCell ref="A31:A32"/>
    <mergeCell ref="B31:B32"/>
    <mergeCell ref="C31:C32"/>
    <mergeCell ref="D31:D32"/>
    <mergeCell ref="E31:E32"/>
    <mergeCell ref="AP33:AP34"/>
    <mergeCell ref="I31:I32"/>
    <mergeCell ref="J31:J32"/>
    <mergeCell ref="AP31:AP32"/>
    <mergeCell ref="AQ31:AQ32"/>
    <mergeCell ref="AR31:AR32"/>
    <mergeCell ref="F35:H36"/>
    <mergeCell ref="AT31:AT32"/>
    <mergeCell ref="A33:A34"/>
    <mergeCell ref="B33:B34"/>
    <mergeCell ref="C33:C34"/>
    <mergeCell ref="D33:D34"/>
    <mergeCell ref="E33:E34"/>
    <mergeCell ref="F33:H34"/>
    <mergeCell ref="I33:I34"/>
    <mergeCell ref="J33:J34"/>
    <mergeCell ref="AS35:AS36"/>
    <mergeCell ref="AQ33:AQ34"/>
    <mergeCell ref="AR33:AR34"/>
    <mergeCell ref="AS33:AS34"/>
    <mergeCell ref="AT33:AT34"/>
    <mergeCell ref="A35:A36"/>
    <mergeCell ref="B35:B36"/>
    <mergeCell ref="C35:C36"/>
    <mergeCell ref="D35:D36"/>
    <mergeCell ref="E35:E36"/>
    <mergeCell ref="AP37:AP38"/>
    <mergeCell ref="I35:I36"/>
    <mergeCell ref="J35:J36"/>
    <mergeCell ref="AP35:AP36"/>
    <mergeCell ref="AQ35:AQ36"/>
    <mergeCell ref="AR35:AR36"/>
    <mergeCell ref="F39:H40"/>
    <mergeCell ref="AT35:AT36"/>
    <mergeCell ref="A37:A38"/>
    <mergeCell ref="B37:B38"/>
    <mergeCell ref="C37:C38"/>
    <mergeCell ref="D37:D38"/>
    <mergeCell ref="E37:E38"/>
    <mergeCell ref="F37:H38"/>
    <mergeCell ref="I37:I38"/>
    <mergeCell ref="J37:J38"/>
    <mergeCell ref="AS39:AS40"/>
    <mergeCell ref="AQ37:AQ38"/>
    <mergeCell ref="AR37:AR38"/>
    <mergeCell ref="AS37:AS38"/>
    <mergeCell ref="AT37:AT38"/>
    <mergeCell ref="A39:A40"/>
    <mergeCell ref="B39:B40"/>
    <mergeCell ref="C39:C40"/>
    <mergeCell ref="D39:D40"/>
    <mergeCell ref="E39:E40"/>
    <mergeCell ref="AP41:AP42"/>
    <mergeCell ref="I39:I40"/>
    <mergeCell ref="J39:J40"/>
    <mergeCell ref="AP39:AP40"/>
    <mergeCell ref="AQ39:AQ40"/>
    <mergeCell ref="AR39:AR40"/>
    <mergeCell ref="F43:H44"/>
    <mergeCell ref="AT39:AT40"/>
    <mergeCell ref="A41:A42"/>
    <mergeCell ref="B41:B42"/>
    <mergeCell ref="C41:C42"/>
    <mergeCell ref="D41:D42"/>
    <mergeCell ref="E41:E42"/>
    <mergeCell ref="F41:H42"/>
    <mergeCell ref="I41:I42"/>
    <mergeCell ref="J41:J42"/>
    <mergeCell ref="AS43:AS44"/>
    <mergeCell ref="AQ41:AQ42"/>
    <mergeCell ref="AR41:AR42"/>
    <mergeCell ref="AS41:AS42"/>
    <mergeCell ref="AT41:AT42"/>
    <mergeCell ref="A43:A44"/>
    <mergeCell ref="B43:B44"/>
    <mergeCell ref="C43:C44"/>
    <mergeCell ref="D43:D44"/>
    <mergeCell ref="E43:E44"/>
    <mergeCell ref="AP45:AP46"/>
    <mergeCell ref="I43:I44"/>
    <mergeCell ref="J43:J44"/>
    <mergeCell ref="AP43:AP44"/>
    <mergeCell ref="AQ43:AQ44"/>
    <mergeCell ref="AR43:AR44"/>
    <mergeCell ref="F47:H48"/>
    <mergeCell ref="AT43:AT44"/>
    <mergeCell ref="A45:A46"/>
    <mergeCell ref="B45:B46"/>
    <mergeCell ref="C45:C46"/>
    <mergeCell ref="D45:D46"/>
    <mergeCell ref="E45:E46"/>
    <mergeCell ref="F45:H46"/>
    <mergeCell ref="I45:I46"/>
    <mergeCell ref="J45:J46"/>
    <mergeCell ref="AS47:AS48"/>
    <mergeCell ref="AQ45:AQ46"/>
    <mergeCell ref="AR45:AR46"/>
    <mergeCell ref="AS45:AS46"/>
    <mergeCell ref="AT45:AT46"/>
    <mergeCell ref="A47:A48"/>
    <mergeCell ref="B47:B48"/>
    <mergeCell ref="C47:C48"/>
    <mergeCell ref="D47:D48"/>
    <mergeCell ref="E47:E48"/>
    <mergeCell ref="AP49:AP50"/>
    <mergeCell ref="I47:I48"/>
    <mergeCell ref="J47:J48"/>
    <mergeCell ref="AP47:AP48"/>
    <mergeCell ref="AQ47:AQ48"/>
    <mergeCell ref="AR47:AR48"/>
    <mergeCell ref="F51:H52"/>
    <mergeCell ref="AT47:AT48"/>
    <mergeCell ref="A49:A50"/>
    <mergeCell ref="B49:B50"/>
    <mergeCell ref="C49:C50"/>
    <mergeCell ref="D49:D50"/>
    <mergeCell ref="E49:E50"/>
    <mergeCell ref="F49:H50"/>
    <mergeCell ref="I49:I50"/>
    <mergeCell ref="J49:J50"/>
    <mergeCell ref="AS51:AS52"/>
    <mergeCell ref="AQ49:AQ50"/>
    <mergeCell ref="AR49:AR50"/>
    <mergeCell ref="AS49:AS50"/>
    <mergeCell ref="AT49:AT50"/>
    <mergeCell ref="A51:A52"/>
    <mergeCell ref="B51:B52"/>
    <mergeCell ref="C51:C52"/>
    <mergeCell ref="D51:D52"/>
    <mergeCell ref="E51:E52"/>
    <mergeCell ref="AP53:AP54"/>
    <mergeCell ref="I51:I52"/>
    <mergeCell ref="J51:J52"/>
    <mergeCell ref="AP51:AP52"/>
    <mergeCell ref="AQ51:AQ52"/>
    <mergeCell ref="AR51:AR52"/>
    <mergeCell ref="F55:H56"/>
    <mergeCell ref="AT51:AT52"/>
    <mergeCell ref="A53:A54"/>
    <mergeCell ref="B53:B54"/>
    <mergeCell ref="C53:C54"/>
    <mergeCell ref="D53:D54"/>
    <mergeCell ref="E53:E54"/>
    <mergeCell ref="F53:H54"/>
    <mergeCell ref="I53:I54"/>
    <mergeCell ref="J53:J54"/>
    <mergeCell ref="AS55:AS56"/>
    <mergeCell ref="AQ53:AQ54"/>
    <mergeCell ref="AR53:AR54"/>
    <mergeCell ref="AS53:AS54"/>
    <mergeCell ref="AT53:AT54"/>
    <mergeCell ref="A55:A56"/>
    <mergeCell ref="B55:B56"/>
    <mergeCell ref="C55:C56"/>
    <mergeCell ref="D55:D56"/>
    <mergeCell ref="E55:E56"/>
    <mergeCell ref="AP57:AP58"/>
    <mergeCell ref="I55:I56"/>
    <mergeCell ref="J55:J56"/>
    <mergeCell ref="AP55:AP56"/>
    <mergeCell ref="AQ55:AQ56"/>
    <mergeCell ref="AR55:AR56"/>
    <mergeCell ref="F59:H60"/>
    <mergeCell ref="AT55:AT56"/>
    <mergeCell ref="A57:A58"/>
    <mergeCell ref="B57:B58"/>
    <mergeCell ref="C57:C58"/>
    <mergeCell ref="D57:D58"/>
    <mergeCell ref="E57:E58"/>
    <mergeCell ref="F57:H58"/>
    <mergeCell ref="I57:I58"/>
    <mergeCell ref="J57:J58"/>
    <mergeCell ref="AS59:AS60"/>
    <mergeCell ref="AQ57:AQ58"/>
    <mergeCell ref="AR57:AR58"/>
    <mergeCell ref="AS57:AS58"/>
    <mergeCell ref="AT57:AT58"/>
    <mergeCell ref="A59:A60"/>
    <mergeCell ref="B59:B60"/>
    <mergeCell ref="C59:C60"/>
    <mergeCell ref="D59:D60"/>
    <mergeCell ref="E59:E60"/>
    <mergeCell ref="AP61:AP62"/>
    <mergeCell ref="I59:I60"/>
    <mergeCell ref="J59:J60"/>
    <mergeCell ref="AP59:AP60"/>
    <mergeCell ref="AQ59:AQ60"/>
    <mergeCell ref="AR59:AR60"/>
    <mergeCell ref="F63:H64"/>
    <mergeCell ref="AT59:AT60"/>
    <mergeCell ref="A61:A62"/>
    <mergeCell ref="B61:B62"/>
    <mergeCell ref="C61:C62"/>
    <mergeCell ref="D61:D62"/>
    <mergeCell ref="E61:E62"/>
    <mergeCell ref="F61:H62"/>
    <mergeCell ref="I61:I62"/>
    <mergeCell ref="J61:J62"/>
    <mergeCell ref="AS63:AS64"/>
    <mergeCell ref="AQ61:AQ62"/>
    <mergeCell ref="AR61:AR62"/>
    <mergeCell ref="AS61:AS62"/>
    <mergeCell ref="AT61:AT62"/>
    <mergeCell ref="A63:A64"/>
    <mergeCell ref="B63:B64"/>
    <mergeCell ref="C63:C64"/>
    <mergeCell ref="D63:D64"/>
    <mergeCell ref="E63:E64"/>
    <mergeCell ref="AP65:AP66"/>
    <mergeCell ref="I63:I64"/>
    <mergeCell ref="J63:J64"/>
    <mergeCell ref="AP63:AP64"/>
    <mergeCell ref="AQ63:AQ64"/>
    <mergeCell ref="AR63:AR64"/>
    <mergeCell ref="F67:H68"/>
    <mergeCell ref="AT63:AT64"/>
    <mergeCell ref="A65:A66"/>
    <mergeCell ref="B65:B66"/>
    <mergeCell ref="C65:C66"/>
    <mergeCell ref="D65:D66"/>
    <mergeCell ref="E65:E66"/>
    <mergeCell ref="F65:H66"/>
    <mergeCell ref="I65:I66"/>
    <mergeCell ref="J65:J66"/>
    <mergeCell ref="AS67:AS68"/>
    <mergeCell ref="AQ65:AQ66"/>
    <mergeCell ref="AR65:AR66"/>
    <mergeCell ref="AS65:AS66"/>
    <mergeCell ref="AT65:AT66"/>
    <mergeCell ref="A67:A68"/>
    <mergeCell ref="B67:B68"/>
    <mergeCell ref="C67:C68"/>
    <mergeCell ref="D67:D68"/>
    <mergeCell ref="E67:E68"/>
    <mergeCell ref="AP69:AP70"/>
    <mergeCell ref="I67:I68"/>
    <mergeCell ref="J67:J68"/>
    <mergeCell ref="AP67:AP68"/>
    <mergeCell ref="AQ67:AQ68"/>
    <mergeCell ref="AR67:AR68"/>
    <mergeCell ref="F71:H72"/>
    <mergeCell ref="AT67:AT68"/>
    <mergeCell ref="A69:A70"/>
    <mergeCell ref="B69:B70"/>
    <mergeCell ref="C69:C70"/>
    <mergeCell ref="D69:D70"/>
    <mergeCell ref="E69:E70"/>
    <mergeCell ref="F69:H70"/>
    <mergeCell ref="I69:I70"/>
    <mergeCell ref="J69:J70"/>
    <mergeCell ref="AS71:AS72"/>
    <mergeCell ref="AQ69:AQ70"/>
    <mergeCell ref="AR69:AR70"/>
    <mergeCell ref="AS69:AS70"/>
    <mergeCell ref="AT69:AT70"/>
    <mergeCell ref="A71:A72"/>
    <mergeCell ref="B71:B72"/>
    <mergeCell ref="C71:C72"/>
    <mergeCell ref="D71:D72"/>
    <mergeCell ref="E71:E72"/>
    <mergeCell ref="AP73:AP74"/>
    <mergeCell ref="I71:I72"/>
    <mergeCell ref="J71:J72"/>
    <mergeCell ref="AP71:AP72"/>
    <mergeCell ref="AQ71:AQ72"/>
    <mergeCell ref="AR71:AR72"/>
    <mergeCell ref="F75:H76"/>
    <mergeCell ref="AT71:AT72"/>
    <mergeCell ref="A73:A74"/>
    <mergeCell ref="B73:B74"/>
    <mergeCell ref="C73:C74"/>
    <mergeCell ref="D73:D74"/>
    <mergeCell ref="E73:E74"/>
    <mergeCell ref="F73:H74"/>
    <mergeCell ref="I73:I74"/>
    <mergeCell ref="J73:J74"/>
    <mergeCell ref="AS75:AS76"/>
    <mergeCell ref="AQ73:AQ74"/>
    <mergeCell ref="AR73:AR74"/>
    <mergeCell ref="AS73:AS74"/>
    <mergeCell ref="AT73:AT74"/>
    <mergeCell ref="A75:A76"/>
    <mergeCell ref="B75:B76"/>
    <mergeCell ref="C75:C76"/>
    <mergeCell ref="D75:D76"/>
    <mergeCell ref="E75:E76"/>
    <mergeCell ref="AP77:AP78"/>
    <mergeCell ref="I75:I76"/>
    <mergeCell ref="J75:J76"/>
    <mergeCell ref="AP75:AP76"/>
    <mergeCell ref="AQ75:AQ76"/>
    <mergeCell ref="AR75:AR76"/>
    <mergeCell ref="F79:H80"/>
    <mergeCell ref="AT75:AT76"/>
    <mergeCell ref="A77:A78"/>
    <mergeCell ref="B77:B78"/>
    <mergeCell ref="C77:C78"/>
    <mergeCell ref="D77:D78"/>
    <mergeCell ref="E77:E78"/>
    <mergeCell ref="F77:H78"/>
    <mergeCell ref="I77:I78"/>
    <mergeCell ref="J77:J78"/>
    <mergeCell ref="AS79:AS80"/>
    <mergeCell ref="AQ77:AQ78"/>
    <mergeCell ref="AR77:AR78"/>
    <mergeCell ref="AS77:AS78"/>
    <mergeCell ref="AT77:AT78"/>
    <mergeCell ref="A79:A80"/>
    <mergeCell ref="B79:B80"/>
    <mergeCell ref="C79:C80"/>
    <mergeCell ref="D79:D80"/>
    <mergeCell ref="E79:E80"/>
    <mergeCell ref="AP81:AP82"/>
    <mergeCell ref="I79:I80"/>
    <mergeCell ref="J79:J80"/>
    <mergeCell ref="AP79:AP80"/>
    <mergeCell ref="AQ79:AQ80"/>
    <mergeCell ref="AR79:AR80"/>
    <mergeCell ref="F83:H84"/>
    <mergeCell ref="AT79:AT80"/>
    <mergeCell ref="A81:A82"/>
    <mergeCell ref="B81:B82"/>
    <mergeCell ref="C81:C82"/>
    <mergeCell ref="D81:D82"/>
    <mergeCell ref="E81:E82"/>
    <mergeCell ref="F81:H82"/>
    <mergeCell ref="I81:I82"/>
    <mergeCell ref="J81:J82"/>
    <mergeCell ref="AS83:AS84"/>
    <mergeCell ref="AQ81:AQ82"/>
    <mergeCell ref="AR81:AR82"/>
    <mergeCell ref="AS81:AS82"/>
    <mergeCell ref="AT81:AT82"/>
    <mergeCell ref="A83:A84"/>
    <mergeCell ref="B83:B84"/>
    <mergeCell ref="C83:C84"/>
    <mergeCell ref="D83:D84"/>
    <mergeCell ref="E83:E84"/>
    <mergeCell ref="AP85:AP86"/>
    <mergeCell ref="I83:I84"/>
    <mergeCell ref="J83:J84"/>
    <mergeCell ref="AP83:AP84"/>
    <mergeCell ref="AQ83:AQ84"/>
    <mergeCell ref="AR83:AR84"/>
    <mergeCell ref="F87:H88"/>
    <mergeCell ref="AT83:AT84"/>
    <mergeCell ref="A85:A86"/>
    <mergeCell ref="B85:B86"/>
    <mergeCell ref="C85:C86"/>
    <mergeCell ref="D85:D86"/>
    <mergeCell ref="E85:E86"/>
    <mergeCell ref="F85:H86"/>
    <mergeCell ref="I85:I86"/>
    <mergeCell ref="J85:J86"/>
    <mergeCell ref="AS87:AS88"/>
    <mergeCell ref="AQ85:AQ86"/>
    <mergeCell ref="AR85:AR86"/>
    <mergeCell ref="AS85:AS86"/>
    <mergeCell ref="AT85:AT86"/>
    <mergeCell ref="A87:A88"/>
    <mergeCell ref="B87:B88"/>
    <mergeCell ref="C87:C88"/>
    <mergeCell ref="D87:D88"/>
    <mergeCell ref="E87:E88"/>
    <mergeCell ref="AP89:AP90"/>
    <mergeCell ref="I87:I88"/>
    <mergeCell ref="J87:J88"/>
    <mergeCell ref="AP87:AP88"/>
    <mergeCell ref="AQ87:AQ88"/>
    <mergeCell ref="AR87:AR88"/>
    <mergeCell ref="F91:H92"/>
    <mergeCell ref="AT87:AT88"/>
    <mergeCell ref="A89:A90"/>
    <mergeCell ref="B89:B90"/>
    <mergeCell ref="C89:C90"/>
    <mergeCell ref="D89:D90"/>
    <mergeCell ref="E89:E90"/>
    <mergeCell ref="F89:H90"/>
    <mergeCell ref="I89:I90"/>
    <mergeCell ref="J89:J90"/>
    <mergeCell ref="AS91:AS92"/>
    <mergeCell ref="AQ89:AQ90"/>
    <mergeCell ref="AR89:AR90"/>
    <mergeCell ref="AS89:AS90"/>
    <mergeCell ref="AT89:AT90"/>
    <mergeCell ref="A91:A92"/>
    <mergeCell ref="B91:B92"/>
    <mergeCell ref="C91:C92"/>
    <mergeCell ref="D91:D92"/>
    <mergeCell ref="E91:E92"/>
    <mergeCell ref="AP93:AP94"/>
    <mergeCell ref="I91:I92"/>
    <mergeCell ref="J91:J92"/>
    <mergeCell ref="AP91:AP92"/>
    <mergeCell ref="AQ91:AQ92"/>
    <mergeCell ref="AR91:AR92"/>
    <mergeCell ref="F95:H96"/>
    <mergeCell ref="AT91:AT92"/>
    <mergeCell ref="A93:A94"/>
    <mergeCell ref="B93:B94"/>
    <mergeCell ref="C93:C94"/>
    <mergeCell ref="D93:D94"/>
    <mergeCell ref="E93:E94"/>
    <mergeCell ref="F93:H94"/>
    <mergeCell ref="I93:I94"/>
    <mergeCell ref="J93:J94"/>
    <mergeCell ref="AS95:AS96"/>
    <mergeCell ref="AQ93:AQ94"/>
    <mergeCell ref="AR93:AR94"/>
    <mergeCell ref="AS93:AS94"/>
    <mergeCell ref="AT93:AT94"/>
    <mergeCell ref="A95:A96"/>
    <mergeCell ref="B95:B96"/>
    <mergeCell ref="C95:C96"/>
    <mergeCell ref="D95:D96"/>
    <mergeCell ref="E95:E96"/>
    <mergeCell ref="AP97:AP98"/>
    <mergeCell ref="I95:I96"/>
    <mergeCell ref="J95:J96"/>
    <mergeCell ref="AP95:AP96"/>
    <mergeCell ref="AQ95:AQ96"/>
    <mergeCell ref="AR95:AR96"/>
    <mergeCell ref="F99:H100"/>
    <mergeCell ref="AT95:AT96"/>
    <mergeCell ref="A97:A98"/>
    <mergeCell ref="B97:B98"/>
    <mergeCell ref="C97:C98"/>
    <mergeCell ref="D97:D98"/>
    <mergeCell ref="E97:E98"/>
    <mergeCell ref="F97:H98"/>
    <mergeCell ref="I97:I98"/>
    <mergeCell ref="J97:J98"/>
    <mergeCell ref="AS99:AS100"/>
    <mergeCell ref="AQ97:AQ98"/>
    <mergeCell ref="AR97:AR98"/>
    <mergeCell ref="AS97:AS98"/>
    <mergeCell ref="AT97:AT98"/>
    <mergeCell ref="A99:A100"/>
    <mergeCell ref="B99:B100"/>
    <mergeCell ref="C99:C100"/>
    <mergeCell ref="D99:D100"/>
    <mergeCell ref="E99:E100"/>
    <mergeCell ref="AP101:AP102"/>
    <mergeCell ref="I99:I100"/>
    <mergeCell ref="J99:J100"/>
    <mergeCell ref="AP99:AP100"/>
    <mergeCell ref="AQ99:AQ100"/>
    <mergeCell ref="AR99:AR100"/>
    <mergeCell ref="F103:H104"/>
    <mergeCell ref="AT99:AT100"/>
    <mergeCell ref="A101:A102"/>
    <mergeCell ref="B101:B102"/>
    <mergeCell ref="C101:C102"/>
    <mergeCell ref="D101:D102"/>
    <mergeCell ref="E101:E102"/>
    <mergeCell ref="F101:H102"/>
    <mergeCell ref="I101:I102"/>
    <mergeCell ref="J101:J102"/>
    <mergeCell ref="AS103:AS104"/>
    <mergeCell ref="AQ101:AQ102"/>
    <mergeCell ref="AR101:AR102"/>
    <mergeCell ref="AS101:AS102"/>
    <mergeCell ref="AT101:AT102"/>
    <mergeCell ref="A103:A104"/>
    <mergeCell ref="B103:B104"/>
    <mergeCell ref="C103:C104"/>
    <mergeCell ref="D103:D104"/>
    <mergeCell ref="E103:E104"/>
    <mergeCell ref="AP105:AP106"/>
    <mergeCell ref="I103:I104"/>
    <mergeCell ref="J103:J104"/>
    <mergeCell ref="AP103:AP104"/>
    <mergeCell ref="AQ103:AQ104"/>
    <mergeCell ref="AR103:AR104"/>
    <mergeCell ref="F107:H108"/>
    <mergeCell ref="AT103:AT104"/>
    <mergeCell ref="A105:A106"/>
    <mergeCell ref="B105:B106"/>
    <mergeCell ref="C105:C106"/>
    <mergeCell ref="D105:D106"/>
    <mergeCell ref="E105:E106"/>
    <mergeCell ref="F105:H106"/>
    <mergeCell ref="I105:I106"/>
    <mergeCell ref="J105:J106"/>
    <mergeCell ref="AS107:AS108"/>
    <mergeCell ref="AQ105:AQ106"/>
    <mergeCell ref="AR105:AR106"/>
    <mergeCell ref="AS105:AS106"/>
    <mergeCell ref="AT105:AT106"/>
    <mergeCell ref="A107:A108"/>
    <mergeCell ref="B107:B108"/>
    <mergeCell ref="C107:C108"/>
    <mergeCell ref="D107:D108"/>
    <mergeCell ref="E107:E108"/>
    <mergeCell ref="AP109:AP110"/>
    <mergeCell ref="I107:I108"/>
    <mergeCell ref="J107:J108"/>
    <mergeCell ref="AP107:AP108"/>
    <mergeCell ref="AQ107:AQ108"/>
    <mergeCell ref="AR107:AR108"/>
    <mergeCell ref="F111:H112"/>
    <mergeCell ref="AT107:AT108"/>
    <mergeCell ref="A109:A110"/>
    <mergeCell ref="B109:B110"/>
    <mergeCell ref="C109:C110"/>
    <mergeCell ref="D109:D110"/>
    <mergeCell ref="E109:E110"/>
    <mergeCell ref="F109:H110"/>
    <mergeCell ref="I109:I110"/>
    <mergeCell ref="J109:J110"/>
    <mergeCell ref="AS111:AS112"/>
    <mergeCell ref="AQ109:AQ110"/>
    <mergeCell ref="AR109:AR110"/>
    <mergeCell ref="AS109:AS110"/>
    <mergeCell ref="AT109:AT110"/>
    <mergeCell ref="A111:A112"/>
    <mergeCell ref="B111:B112"/>
    <mergeCell ref="C111:C112"/>
    <mergeCell ref="D111:D112"/>
    <mergeCell ref="E111:E112"/>
    <mergeCell ref="AP113:AP114"/>
    <mergeCell ref="I111:I112"/>
    <mergeCell ref="J111:J112"/>
    <mergeCell ref="AP111:AP112"/>
    <mergeCell ref="AQ111:AQ112"/>
    <mergeCell ref="AR111:AR112"/>
    <mergeCell ref="F115:H116"/>
    <mergeCell ref="AT111:AT112"/>
    <mergeCell ref="A113:A114"/>
    <mergeCell ref="B113:B114"/>
    <mergeCell ref="C113:C114"/>
    <mergeCell ref="D113:D114"/>
    <mergeCell ref="E113:E114"/>
    <mergeCell ref="F113:H114"/>
    <mergeCell ref="I113:I114"/>
    <mergeCell ref="J113:J114"/>
    <mergeCell ref="AS115:AS116"/>
    <mergeCell ref="AQ113:AQ114"/>
    <mergeCell ref="AR113:AR114"/>
    <mergeCell ref="AS113:AS114"/>
    <mergeCell ref="AT113:AT114"/>
    <mergeCell ref="A115:A116"/>
    <mergeCell ref="B115:B116"/>
    <mergeCell ref="C115:C116"/>
    <mergeCell ref="D115:D116"/>
    <mergeCell ref="E115:E116"/>
    <mergeCell ref="AP117:AP118"/>
    <mergeCell ref="I115:I116"/>
    <mergeCell ref="J115:J116"/>
    <mergeCell ref="AP115:AP116"/>
    <mergeCell ref="AQ115:AQ116"/>
    <mergeCell ref="AR115:AR116"/>
    <mergeCell ref="F119:H120"/>
    <mergeCell ref="AT115:AT116"/>
    <mergeCell ref="A117:A118"/>
    <mergeCell ref="B117:B118"/>
    <mergeCell ref="C117:C118"/>
    <mergeCell ref="D117:D118"/>
    <mergeCell ref="E117:E118"/>
    <mergeCell ref="F117:H118"/>
    <mergeCell ref="I117:I118"/>
    <mergeCell ref="J117:J118"/>
    <mergeCell ref="AS119:AS120"/>
    <mergeCell ref="AQ117:AQ118"/>
    <mergeCell ref="AR117:AR118"/>
    <mergeCell ref="AS117:AS118"/>
    <mergeCell ref="AT117:AT118"/>
    <mergeCell ref="A119:A120"/>
    <mergeCell ref="B119:B120"/>
    <mergeCell ref="C119:C120"/>
    <mergeCell ref="D119:D120"/>
    <mergeCell ref="E119:E120"/>
    <mergeCell ref="AP121:AP122"/>
    <mergeCell ref="I119:I120"/>
    <mergeCell ref="J119:J120"/>
    <mergeCell ref="AP119:AP120"/>
    <mergeCell ref="AQ119:AQ120"/>
    <mergeCell ref="AR119:AR120"/>
    <mergeCell ref="F123:H124"/>
    <mergeCell ref="AT119:AT120"/>
    <mergeCell ref="A121:A122"/>
    <mergeCell ref="B121:B122"/>
    <mergeCell ref="C121:C122"/>
    <mergeCell ref="D121:D122"/>
    <mergeCell ref="E121:E122"/>
    <mergeCell ref="F121:H122"/>
    <mergeCell ref="I121:I122"/>
    <mergeCell ref="J121:J122"/>
    <mergeCell ref="AS123:AS124"/>
    <mergeCell ref="AQ121:AQ122"/>
    <mergeCell ref="AR121:AR122"/>
    <mergeCell ref="AS121:AS122"/>
    <mergeCell ref="AT121:AT122"/>
    <mergeCell ref="A123:A124"/>
    <mergeCell ref="B123:B124"/>
    <mergeCell ref="C123:C124"/>
    <mergeCell ref="D123:D124"/>
    <mergeCell ref="E123:E124"/>
    <mergeCell ref="AP125:AP126"/>
    <mergeCell ref="I123:I124"/>
    <mergeCell ref="J123:J124"/>
    <mergeCell ref="AP123:AP124"/>
    <mergeCell ref="AQ123:AQ124"/>
    <mergeCell ref="AR123:AR124"/>
    <mergeCell ref="F127:H128"/>
    <mergeCell ref="AT123:AT124"/>
    <mergeCell ref="A125:A126"/>
    <mergeCell ref="B125:B126"/>
    <mergeCell ref="C125:C126"/>
    <mergeCell ref="D125:D126"/>
    <mergeCell ref="E125:E126"/>
    <mergeCell ref="F125:H126"/>
    <mergeCell ref="I125:I126"/>
    <mergeCell ref="J125:J126"/>
    <mergeCell ref="AS127:AS128"/>
    <mergeCell ref="AQ125:AQ126"/>
    <mergeCell ref="AR125:AR126"/>
    <mergeCell ref="AS125:AS126"/>
    <mergeCell ref="AT125:AT126"/>
    <mergeCell ref="A127:A128"/>
    <mergeCell ref="B127:B128"/>
    <mergeCell ref="C127:C128"/>
    <mergeCell ref="D127:D128"/>
    <mergeCell ref="E127:E128"/>
    <mergeCell ref="AP129:AP130"/>
    <mergeCell ref="I127:I128"/>
    <mergeCell ref="J127:J128"/>
    <mergeCell ref="AP127:AP128"/>
    <mergeCell ref="AQ127:AQ128"/>
    <mergeCell ref="AR127:AR128"/>
    <mergeCell ref="F131:H132"/>
    <mergeCell ref="AT127:AT128"/>
    <mergeCell ref="A129:A130"/>
    <mergeCell ref="B129:B130"/>
    <mergeCell ref="C129:C130"/>
    <mergeCell ref="D129:D130"/>
    <mergeCell ref="E129:E130"/>
    <mergeCell ref="F129:H130"/>
    <mergeCell ref="I129:I130"/>
    <mergeCell ref="J129:J130"/>
    <mergeCell ref="AS131:AS132"/>
    <mergeCell ref="AQ129:AQ130"/>
    <mergeCell ref="AR129:AR130"/>
    <mergeCell ref="AS129:AS130"/>
    <mergeCell ref="AT129:AT130"/>
    <mergeCell ref="A131:A132"/>
    <mergeCell ref="B131:B132"/>
    <mergeCell ref="C131:C132"/>
    <mergeCell ref="D131:D132"/>
    <mergeCell ref="E131:E132"/>
    <mergeCell ref="AP133:AP134"/>
    <mergeCell ref="I131:I132"/>
    <mergeCell ref="J131:J132"/>
    <mergeCell ref="AP131:AP132"/>
    <mergeCell ref="AQ131:AQ132"/>
    <mergeCell ref="AR131:AR132"/>
    <mergeCell ref="F135:H136"/>
    <mergeCell ref="AT131:AT132"/>
    <mergeCell ref="A133:A134"/>
    <mergeCell ref="B133:B134"/>
    <mergeCell ref="C133:C134"/>
    <mergeCell ref="D133:D134"/>
    <mergeCell ref="E133:E134"/>
    <mergeCell ref="F133:H134"/>
    <mergeCell ref="I133:I134"/>
    <mergeCell ref="J133:J134"/>
    <mergeCell ref="AS135:AS136"/>
    <mergeCell ref="AQ133:AQ134"/>
    <mergeCell ref="AR133:AR134"/>
    <mergeCell ref="AS133:AS134"/>
    <mergeCell ref="AT133:AT134"/>
    <mergeCell ref="A135:A136"/>
    <mergeCell ref="B135:B136"/>
    <mergeCell ref="C135:C136"/>
    <mergeCell ref="D135:D136"/>
    <mergeCell ref="E135:E136"/>
    <mergeCell ref="AP137:AP138"/>
    <mergeCell ref="I135:I136"/>
    <mergeCell ref="J135:J136"/>
    <mergeCell ref="AP135:AP136"/>
    <mergeCell ref="AQ135:AQ136"/>
    <mergeCell ref="AR135:AR136"/>
    <mergeCell ref="F139:H140"/>
    <mergeCell ref="AT135:AT136"/>
    <mergeCell ref="A137:A138"/>
    <mergeCell ref="B137:B138"/>
    <mergeCell ref="C137:C138"/>
    <mergeCell ref="D137:D138"/>
    <mergeCell ref="E137:E138"/>
    <mergeCell ref="F137:H138"/>
    <mergeCell ref="I137:I138"/>
    <mergeCell ref="J137:J138"/>
    <mergeCell ref="AS139:AS140"/>
    <mergeCell ref="AQ137:AQ138"/>
    <mergeCell ref="AR137:AR138"/>
    <mergeCell ref="AS137:AS138"/>
    <mergeCell ref="AT137:AT138"/>
    <mergeCell ref="A139:A140"/>
    <mergeCell ref="B139:B140"/>
    <mergeCell ref="C139:C140"/>
    <mergeCell ref="D139:D140"/>
    <mergeCell ref="E139:E140"/>
    <mergeCell ref="AP141:AP142"/>
    <mergeCell ref="I139:I140"/>
    <mergeCell ref="J139:J140"/>
    <mergeCell ref="AP139:AP140"/>
    <mergeCell ref="AQ139:AQ140"/>
    <mergeCell ref="AR139:AR140"/>
    <mergeCell ref="F143:H144"/>
    <mergeCell ref="AT139:AT140"/>
    <mergeCell ref="A141:A142"/>
    <mergeCell ref="B141:B142"/>
    <mergeCell ref="C141:C142"/>
    <mergeCell ref="D141:D142"/>
    <mergeCell ref="E141:E142"/>
    <mergeCell ref="F141:H142"/>
    <mergeCell ref="I141:I142"/>
    <mergeCell ref="J141:J142"/>
    <mergeCell ref="AS143:AS144"/>
    <mergeCell ref="AQ141:AQ142"/>
    <mergeCell ref="AR141:AR142"/>
    <mergeCell ref="AS141:AS142"/>
    <mergeCell ref="AT141:AT142"/>
    <mergeCell ref="A143:A144"/>
    <mergeCell ref="B143:B144"/>
    <mergeCell ref="C143:C144"/>
    <mergeCell ref="D143:D144"/>
    <mergeCell ref="E143:E144"/>
    <mergeCell ref="AP145:AP146"/>
    <mergeCell ref="I143:I144"/>
    <mergeCell ref="J143:J144"/>
    <mergeCell ref="AP143:AP144"/>
    <mergeCell ref="AQ143:AQ144"/>
    <mergeCell ref="AR143:AR144"/>
    <mergeCell ref="F147:H148"/>
    <mergeCell ref="AT143:AT144"/>
    <mergeCell ref="A145:A146"/>
    <mergeCell ref="B145:B146"/>
    <mergeCell ref="C145:C146"/>
    <mergeCell ref="D145:D146"/>
    <mergeCell ref="E145:E146"/>
    <mergeCell ref="F145:H146"/>
    <mergeCell ref="I145:I146"/>
    <mergeCell ref="J145:J146"/>
    <mergeCell ref="AS147:AS148"/>
    <mergeCell ref="AQ145:AQ146"/>
    <mergeCell ref="AR145:AR146"/>
    <mergeCell ref="AS145:AS146"/>
    <mergeCell ref="AT145:AT146"/>
    <mergeCell ref="A147:A148"/>
    <mergeCell ref="B147:B148"/>
    <mergeCell ref="C147:C148"/>
    <mergeCell ref="D147:D148"/>
    <mergeCell ref="E147:E148"/>
    <mergeCell ref="AP149:AP150"/>
    <mergeCell ref="I147:I148"/>
    <mergeCell ref="J147:J148"/>
    <mergeCell ref="AP147:AP148"/>
    <mergeCell ref="AQ147:AQ148"/>
    <mergeCell ref="AR147:AR148"/>
    <mergeCell ref="F151:H152"/>
    <mergeCell ref="AT147:AT148"/>
    <mergeCell ref="A149:A150"/>
    <mergeCell ref="B149:B150"/>
    <mergeCell ref="C149:C150"/>
    <mergeCell ref="D149:D150"/>
    <mergeCell ref="E149:E150"/>
    <mergeCell ref="F149:H150"/>
    <mergeCell ref="I149:I150"/>
    <mergeCell ref="J149:J150"/>
    <mergeCell ref="AS151:AS152"/>
    <mergeCell ref="AQ149:AQ150"/>
    <mergeCell ref="AR149:AR150"/>
    <mergeCell ref="AS149:AS150"/>
    <mergeCell ref="AT149:AT150"/>
    <mergeCell ref="A151:A152"/>
    <mergeCell ref="B151:B152"/>
    <mergeCell ref="C151:C152"/>
    <mergeCell ref="D151:D152"/>
    <mergeCell ref="E151:E152"/>
    <mergeCell ref="AP153:AP154"/>
    <mergeCell ref="I151:I152"/>
    <mergeCell ref="J151:J152"/>
    <mergeCell ref="AP151:AP152"/>
    <mergeCell ref="AQ151:AQ152"/>
    <mergeCell ref="AR151:AR152"/>
    <mergeCell ref="F155:H156"/>
    <mergeCell ref="AT151:AT152"/>
    <mergeCell ref="A153:A154"/>
    <mergeCell ref="B153:B154"/>
    <mergeCell ref="C153:C154"/>
    <mergeCell ref="D153:D154"/>
    <mergeCell ref="E153:E154"/>
    <mergeCell ref="F153:H154"/>
    <mergeCell ref="I153:I154"/>
    <mergeCell ref="J153:J154"/>
    <mergeCell ref="AS155:AS156"/>
    <mergeCell ref="AQ153:AQ154"/>
    <mergeCell ref="AR153:AR154"/>
    <mergeCell ref="AS153:AS154"/>
    <mergeCell ref="AT153:AT154"/>
    <mergeCell ref="A155:A156"/>
    <mergeCell ref="B155:B156"/>
    <mergeCell ref="C155:C156"/>
    <mergeCell ref="D155:D156"/>
    <mergeCell ref="E155:E156"/>
    <mergeCell ref="AP157:AP158"/>
    <mergeCell ref="I155:I156"/>
    <mergeCell ref="J155:J156"/>
    <mergeCell ref="AP155:AP156"/>
    <mergeCell ref="AQ155:AQ156"/>
    <mergeCell ref="AR155:AR156"/>
    <mergeCell ref="F159:H160"/>
    <mergeCell ref="AT155:AT156"/>
    <mergeCell ref="A157:A158"/>
    <mergeCell ref="B157:B158"/>
    <mergeCell ref="C157:C158"/>
    <mergeCell ref="D157:D158"/>
    <mergeCell ref="E157:E158"/>
    <mergeCell ref="F157:H158"/>
    <mergeCell ref="I157:I158"/>
    <mergeCell ref="J157:J158"/>
    <mergeCell ref="AS159:AS160"/>
    <mergeCell ref="AQ157:AQ158"/>
    <mergeCell ref="AR157:AR158"/>
    <mergeCell ref="AS157:AS158"/>
    <mergeCell ref="AT157:AT158"/>
    <mergeCell ref="A159:A160"/>
    <mergeCell ref="B159:B160"/>
    <mergeCell ref="C159:C160"/>
    <mergeCell ref="D159:D160"/>
    <mergeCell ref="E159:E160"/>
    <mergeCell ref="AP161:AP162"/>
    <mergeCell ref="I159:I160"/>
    <mergeCell ref="J159:J160"/>
    <mergeCell ref="AP159:AP160"/>
    <mergeCell ref="AQ159:AQ160"/>
    <mergeCell ref="AR159:AR160"/>
    <mergeCell ref="F163:H164"/>
    <mergeCell ref="AT159:AT160"/>
    <mergeCell ref="A161:A162"/>
    <mergeCell ref="B161:B162"/>
    <mergeCell ref="C161:C162"/>
    <mergeCell ref="D161:D162"/>
    <mergeCell ref="E161:E162"/>
    <mergeCell ref="F161:H162"/>
    <mergeCell ref="I161:I162"/>
    <mergeCell ref="J161:J162"/>
    <mergeCell ref="AS163:AS164"/>
    <mergeCell ref="AQ161:AQ162"/>
    <mergeCell ref="AR161:AR162"/>
    <mergeCell ref="AS161:AS162"/>
    <mergeCell ref="AT161:AT162"/>
    <mergeCell ref="A163:A164"/>
    <mergeCell ref="B163:B164"/>
    <mergeCell ref="C163:C164"/>
    <mergeCell ref="D163:D164"/>
    <mergeCell ref="E163:E164"/>
    <mergeCell ref="AP165:AP166"/>
    <mergeCell ref="I163:I164"/>
    <mergeCell ref="J163:J164"/>
    <mergeCell ref="AP163:AP164"/>
    <mergeCell ref="AQ163:AQ164"/>
    <mergeCell ref="AR163:AR164"/>
    <mergeCell ref="F167:H168"/>
    <mergeCell ref="AT163:AT164"/>
    <mergeCell ref="A165:A166"/>
    <mergeCell ref="B165:B166"/>
    <mergeCell ref="C165:C166"/>
    <mergeCell ref="D165:D166"/>
    <mergeCell ref="E165:E166"/>
    <mergeCell ref="F165:H166"/>
    <mergeCell ref="I165:I166"/>
    <mergeCell ref="J165:J166"/>
    <mergeCell ref="AS167:AS168"/>
    <mergeCell ref="AQ165:AQ166"/>
    <mergeCell ref="AR165:AR166"/>
    <mergeCell ref="AS165:AS166"/>
    <mergeCell ref="AT165:AT166"/>
    <mergeCell ref="A167:A168"/>
    <mergeCell ref="B167:B168"/>
    <mergeCell ref="C167:C168"/>
    <mergeCell ref="D167:D168"/>
    <mergeCell ref="E167:E168"/>
    <mergeCell ref="AP169:AP170"/>
    <mergeCell ref="I167:I168"/>
    <mergeCell ref="J167:J168"/>
    <mergeCell ref="AP167:AP168"/>
    <mergeCell ref="AQ167:AQ168"/>
    <mergeCell ref="AR167:AR168"/>
    <mergeCell ref="F171:H172"/>
    <mergeCell ref="AT167:AT168"/>
    <mergeCell ref="A169:A170"/>
    <mergeCell ref="B169:B170"/>
    <mergeCell ref="C169:C170"/>
    <mergeCell ref="D169:D170"/>
    <mergeCell ref="E169:E170"/>
    <mergeCell ref="F169:H170"/>
    <mergeCell ref="I169:I170"/>
    <mergeCell ref="J169:J170"/>
    <mergeCell ref="AS171:AS172"/>
    <mergeCell ref="AQ169:AQ170"/>
    <mergeCell ref="AR169:AR170"/>
    <mergeCell ref="AS169:AS170"/>
    <mergeCell ref="AT169:AT170"/>
    <mergeCell ref="A171:A172"/>
    <mergeCell ref="B171:B172"/>
    <mergeCell ref="C171:C172"/>
    <mergeCell ref="D171:D172"/>
    <mergeCell ref="E171:E172"/>
    <mergeCell ref="AP173:AP174"/>
    <mergeCell ref="I171:I172"/>
    <mergeCell ref="J171:J172"/>
    <mergeCell ref="AP171:AP172"/>
    <mergeCell ref="AQ171:AQ172"/>
    <mergeCell ref="AR171:AR172"/>
    <mergeCell ref="F175:H176"/>
    <mergeCell ref="AT171:AT172"/>
    <mergeCell ref="A173:A174"/>
    <mergeCell ref="B173:B174"/>
    <mergeCell ref="C173:C174"/>
    <mergeCell ref="D173:D174"/>
    <mergeCell ref="E173:E174"/>
    <mergeCell ref="F173:H174"/>
    <mergeCell ref="I173:I174"/>
    <mergeCell ref="J173:J174"/>
    <mergeCell ref="AS175:AS176"/>
    <mergeCell ref="AQ173:AQ174"/>
    <mergeCell ref="AR173:AR174"/>
    <mergeCell ref="AS173:AS174"/>
    <mergeCell ref="AT173:AT174"/>
    <mergeCell ref="A175:A176"/>
    <mergeCell ref="B175:B176"/>
    <mergeCell ref="C175:C176"/>
    <mergeCell ref="D175:D176"/>
    <mergeCell ref="E175:E176"/>
    <mergeCell ref="AP177:AP178"/>
    <mergeCell ref="I175:I176"/>
    <mergeCell ref="J175:J176"/>
    <mergeCell ref="AP175:AP176"/>
    <mergeCell ref="AQ175:AQ176"/>
    <mergeCell ref="AR175:AR176"/>
    <mergeCell ref="F179:H180"/>
    <mergeCell ref="AT175:AT176"/>
    <mergeCell ref="A177:A178"/>
    <mergeCell ref="B177:B178"/>
    <mergeCell ref="C177:C178"/>
    <mergeCell ref="D177:D178"/>
    <mergeCell ref="E177:E178"/>
    <mergeCell ref="F177:H178"/>
    <mergeCell ref="I177:I178"/>
    <mergeCell ref="J177:J178"/>
    <mergeCell ref="AS179:AS180"/>
    <mergeCell ref="AQ177:AQ178"/>
    <mergeCell ref="AR177:AR178"/>
    <mergeCell ref="AS177:AS178"/>
    <mergeCell ref="AT177:AT178"/>
    <mergeCell ref="A179:A180"/>
    <mergeCell ref="B179:B180"/>
    <mergeCell ref="C179:C180"/>
    <mergeCell ref="D179:D180"/>
    <mergeCell ref="E179:E180"/>
    <mergeCell ref="AP181:AP182"/>
    <mergeCell ref="I179:I180"/>
    <mergeCell ref="J179:J180"/>
    <mergeCell ref="AP179:AP180"/>
    <mergeCell ref="AQ179:AQ180"/>
    <mergeCell ref="AR179:AR180"/>
    <mergeCell ref="F183:H184"/>
    <mergeCell ref="AT179:AT180"/>
    <mergeCell ref="A181:A182"/>
    <mergeCell ref="B181:B182"/>
    <mergeCell ref="C181:C182"/>
    <mergeCell ref="D181:D182"/>
    <mergeCell ref="E181:E182"/>
    <mergeCell ref="F181:H182"/>
    <mergeCell ref="I181:I182"/>
    <mergeCell ref="J181:J182"/>
    <mergeCell ref="AS183:AS184"/>
    <mergeCell ref="AQ181:AQ182"/>
    <mergeCell ref="AR181:AR182"/>
    <mergeCell ref="AS181:AS182"/>
    <mergeCell ref="AT181:AT182"/>
    <mergeCell ref="A183:A184"/>
    <mergeCell ref="B183:B184"/>
    <mergeCell ref="C183:C184"/>
    <mergeCell ref="D183:D184"/>
    <mergeCell ref="E183:E184"/>
    <mergeCell ref="AP185:AP186"/>
    <mergeCell ref="I183:I184"/>
    <mergeCell ref="J183:J184"/>
    <mergeCell ref="AP183:AP184"/>
    <mergeCell ref="AQ183:AQ184"/>
    <mergeCell ref="AR183:AR184"/>
    <mergeCell ref="F187:H188"/>
    <mergeCell ref="AT183:AT184"/>
    <mergeCell ref="A185:A186"/>
    <mergeCell ref="B185:B186"/>
    <mergeCell ref="C185:C186"/>
    <mergeCell ref="D185:D186"/>
    <mergeCell ref="E185:E186"/>
    <mergeCell ref="F185:H186"/>
    <mergeCell ref="I185:I186"/>
    <mergeCell ref="J185:J186"/>
    <mergeCell ref="AS187:AS188"/>
    <mergeCell ref="AQ185:AQ186"/>
    <mergeCell ref="AR185:AR186"/>
    <mergeCell ref="AS185:AS186"/>
    <mergeCell ref="AT185:AT186"/>
    <mergeCell ref="A187:A188"/>
    <mergeCell ref="B187:B188"/>
    <mergeCell ref="C187:C188"/>
    <mergeCell ref="D187:D188"/>
    <mergeCell ref="E187:E188"/>
    <mergeCell ref="AP189:AP190"/>
    <mergeCell ref="I187:I188"/>
    <mergeCell ref="J187:J188"/>
    <mergeCell ref="AP187:AP188"/>
    <mergeCell ref="AQ187:AQ188"/>
    <mergeCell ref="AR187:AR188"/>
    <mergeCell ref="F191:H192"/>
    <mergeCell ref="AT187:AT188"/>
    <mergeCell ref="A189:A190"/>
    <mergeCell ref="B189:B190"/>
    <mergeCell ref="C189:C190"/>
    <mergeCell ref="D189:D190"/>
    <mergeCell ref="E189:E190"/>
    <mergeCell ref="F189:H190"/>
    <mergeCell ref="I189:I190"/>
    <mergeCell ref="J189:J190"/>
    <mergeCell ref="AS191:AS192"/>
    <mergeCell ref="AQ189:AQ190"/>
    <mergeCell ref="AR189:AR190"/>
    <mergeCell ref="AS189:AS190"/>
    <mergeCell ref="AT189:AT190"/>
    <mergeCell ref="A191:A192"/>
    <mergeCell ref="B191:B192"/>
    <mergeCell ref="C191:C192"/>
    <mergeCell ref="D191:D192"/>
    <mergeCell ref="E191:E192"/>
    <mergeCell ref="AP193:AP194"/>
    <mergeCell ref="I191:I192"/>
    <mergeCell ref="J191:J192"/>
    <mergeCell ref="AP191:AP192"/>
    <mergeCell ref="AQ191:AQ192"/>
    <mergeCell ref="AR191:AR192"/>
    <mergeCell ref="F195:H196"/>
    <mergeCell ref="AT191:AT192"/>
    <mergeCell ref="A193:A194"/>
    <mergeCell ref="B193:B194"/>
    <mergeCell ref="C193:C194"/>
    <mergeCell ref="D193:D194"/>
    <mergeCell ref="E193:E194"/>
    <mergeCell ref="F193:H194"/>
    <mergeCell ref="I193:I194"/>
    <mergeCell ref="J193:J194"/>
    <mergeCell ref="AS195:AS196"/>
    <mergeCell ref="AQ193:AQ194"/>
    <mergeCell ref="AR193:AR194"/>
    <mergeCell ref="AS193:AS194"/>
    <mergeCell ref="AT193:AT194"/>
    <mergeCell ref="A195:A196"/>
    <mergeCell ref="B195:B196"/>
    <mergeCell ref="C195:C196"/>
    <mergeCell ref="D195:D196"/>
    <mergeCell ref="E195:E196"/>
    <mergeCell ref="AP197:AP198"/>
    <mergeCell ref="I195:I196"/>
    <mergeCell ref="J195:J196"/>
    <mergeCell ref="AP195:AP196"/>
    <mergeCell ref="AQ195:AQ196"/>
    <mergeCell ref="AR195:AR196"/>
    <mergeCell ref="F199:H200"/>
    <mergeCell ref="AT195:AT196"/>
    <mergeCell ref="A197:A198"/>
    <mergeCell ref="B197:B198"/>
    <mergeCell ref="C197:C198"/>
    <mergeCell ref="D197:D198"/>
    <mergeCell ref="E197:E198"/>
    <mergeCell ref="F197:H198"/>
    <mergeCell ref="I197:I198"/>
    <mergeCell ref="J197:J198"/>
    <mergeCell ref="AS199:AS200"/>
    <mergeCell ref="AQ197:AQ198"/>
    <mergeCell ref="AR197:AR198"/>
    <mergeCell ref="AS197:AS198"/>
    <mergeCell ref="AT197:AT198"/>
    <mergeCell ref="A199:A200"/>
    <mergeCell ref="B199:B200"/>
    <mergeCell ref="C199:C200"/>
    <mergeCell ref="D199:D200"/>
    <mergeCell ref="E199:E200"/>
    <mergeCell ref="AP201:AP202"/>
    <mergeCell ref="I199:I200"/>
    <mergeCell ref="J199:J200"/>
    <mergeCell ref="AP199:AP200"/>
    <mergeCell ref="AQ199:AQ200"/>
    <mergeCell ref="AR199:AR200"/>
    <mergeCell ref="F203:H204"/>
    <mergeCell ref="AT199:AT200"/>
    <mergeCell ref="A201:A202"/>
    <mergeCell ref="B201:B202"/>
    <mergeCell ref="C201:C202"/>
    <mergeCell ref="D201:D202"/>
    <mergeCell ref="E201:E202"/>
    <mergeCell ref="F201:H202"/>
    <mergeCell ref="I201:I202"/>
    <mergeCell ref="J201:J202"/>
    <mergeCell ref="AS203:AS204"/>
    <mergeCell ref="AQ201:AQ202"/>
    <mergeCell ref="AR201:AR202"/>
    <mergeCell ref="AS201:AS202"/>
    <mergeCell ref="AT201:AT202"/>
    <mergeCell ref="A203:A204"/>
    <mergeCell ref="B203:B204"/>
    <mergeCell ref="C203:C204"/>
    <mergeCell ref="D203:D204"/>
    <mergeCell ref="E203:E204"/>
    <mergeCell ref="AP205:AP206"/>
    <mergeCell ref="I203:I204"/>
    <mergeCell ref="J203:J204"/>
    <mergeCell ref="AP203:AP204"/>
    <mergeCell ref="AQ203:AQ204"/>
    <mergeCell ref="AR203:AR204"/>
    <mergeCell ref="F207:H208"/>
    <mergeCell ref="AT203:AT204"/>
    <mergeCell ref="A205:A206"/>
    <mergeCell ref="B205:B206"/>
    <mergeCell ref="C205:C206"/>
    <mergeCell ref="D205:D206"/>
    <mergeCell ref="E205:E206"/>
    <mergeCell ref="F205:H206"/>
    <mergeCell ref="I205:I206"/>
    <mergeCell ref="J205:J206"/>
    <mergeCell ref="AS207:AS208"/>
    <mergeCell ref="AQ205:AQ206"/>
    <mergeCell ref="AR205:AR206"/>
    <mergeCell ref="AS205:AS206"/>
    <mergeCell ref="AT205:AT206"/>
    <mergeCell ref="A207:A208"/>
    <mergeCell ref="B207:B208"/>
    <mergeCell ref="C207:C208"/>
    <mergeCell ref="D207:D208"/>
    <mergeCell ref="E207:E208"/>
    <mergeCell ref="AP209:AP210"/>
    <mergeCell ref="I207:I208"/>
    <mergeCell ref="J207:J208"/>
    <mergeCell ref="AP207:AP208"/>
    <mergeCell ref="AQ207:AQ208"/>
    <mergeCell ref="AR207:AR208"/>
    <mergeCell ref="F211:H212"/>
    <mergeCell ref="AT207:AT208"/>
    <mergeCell ref="A209:A210"/>
    <mergeCell ref="B209:B210"/>
    <mergeCell ref="C209:C210"/>
    <mergeCell ref="D209:D210"/>
    <mergeCell ref="E209:E210"/>
    <mergeCell ref="F209:H210"/>
    <mergeCell ref="I209:I210"/>
    <mergeCell ref="J209:J210"/>
    <mergeCell ref="AS211:AS212"/>
    <mergeCell ref="AQ209:AQ210"/>
    <mergeCell ref="AR209:AR210"/>
    <mergeCell ref="AS209:AS210"/>
    <mergeCell ref="AT209:AT210"/>
    <mergeCell ref="A211:A212"/>
    <mergeCell ref="B211:B212"/>
    <mergeCell ref="C211:C212"/>
    <mergeCell ref="D211:D212"/>
    <mergeCell ref="E211:E212"/>
    <mergeCell ref="AP213:AP214"/>
    <mergeCell ref="I211:I212"/>
    <mergeCell ref="J211:J212"/>
    <mergeCell ref="AP211:AP212"/>
    <mergeCell ref="AQ211:AQ212"/>
    <mergeCell ref="AR211:AR212"/>
    <mergeCell ref="F215:H216"/>
    <mergeCell ref="AT211:AT212"/>
    <mergeCell ref="A213:A214"/>
    <mergeCell ref="B213:B214"/>
    <mergeCell ref="C213:C214"/>
    <mergeCell ref="D213:D214"/>
    <mergeCell ref="E213:E214"/>
    <mergeCell ref="F213:H214"/>
    <mergeCell ref="I213:I214"/>
    <mergeCell ref="J213:J214"/>
    <mergeCell ref="AS215:AS216"/>
    <mergeCell ref="AQ213:AQ214"/>
    <mergeCell ref="AR213:AR214"/>
    <mergeCell ref="AS213:AS214"/>
    <mergeCell ref="AT213:AT214"/>
    <mergeCell ref="A215:A216"/>
    <mergeCell ref="B215:B216"/>
    <mergeCell ref="C215:C216"/>
    <mergeCell ref="D215:D216"/>
    <mergeCell ref="E215:E216"/>
    <mergeCell ref="AP217:AP218"/>
    <mergeCell ref="I215:I216"/>
    <mergeCell ref="J215:J216"/>
    <mergeCell ref="AP215:AP216"/>
    <mergeCell ref="AQ215:AQ216"/>
    <mergeCell ref="AR215:AR216"/>
    <mergeCell ref="F219:H220"/>
    <mergeCell ref="AT215:AT216"/>
    <mergeCell ref="A217:A218"/>
    <mergeCell ref="B217:B218"/>
    <mergeCell ref="C217:C218"/>
    <mergeCell ref="D217:D218"/>
    <mergeCell ref="E217:E218"/>
    <mergeCell ref="F217:H218"/>
    <mergeCell ref="I217:I218"/>
    <mergeCell ref="J217:J218"/>
    <mergeCell ref="AS219:AS220"/>
    <mergeCell ref="AQ217:AQ218"/>
    <mergeCell ref="AR217:AR218"/>
    <mergeCell ref="AS217:AS218"/>
    <mergeCell ref="AT217:AT218"/>
    <mergeCell ref="A219:A220"/>
    <mergeCell ref="B219:B220"/>
    <mergeCell ref="C219:C220"/>
    <mergeCell ref="D219:D220"/>
    <mergeCell ref="E219:E220"/>
    <mergeCell ref="AP221:AP222"/>
    <mergeCell ref="I219:I220"/>
    <mergeCell ref="J219:J220"/>
    <mergeCell ref="AP219:AP220"/>
    <mergeCell ref="AQ219:AQ220"/>
    <mergeCell ref="AR219:AR220"/>
    <mergeCell ref="F223:H224"/>
    <mergeCell ref="AT219:AT220"/>
    <mergeCell ref="A221:A222"/>
    <mergeCell ref="B221:B222"/>
    <mergeCell ref="C221:C222"/>
    <mergeCell ref="D221:D222"/>
    <mergeCell ref="E221:E222"/>
    <mergeCell ref="F221:H222"/>
    <mergeCell ref="I221:I222"/>
    <mergeCell ref="J221:J222"/>
    <mergeCell ref="AS223:AS224"/>
    <mergeCell ref="AQ221:AQ222"/>
    <mergeCell ref="AR221:AR222"/>
    <mergeCell ref="AS221:AS222"/>
    <mergeCell ref="AT221:AT222"/>
    <mergeCell ref="A223:A224"/>
    <mergeCell ref="B223:B224"/>
    <mergeCell ref="C223:C224"/>
    <mergeCell ref="D223:D224"/>
    <mergeCell ref="E223:E224"/>
    <mergeCell ref="AP225:AP226"/>
    <mergeCell ref="I223:I224"/>
    <mergeCell ref="J223:J224"/>
    <mergeCell ref="AP223:AP224"/>
    <mergeCell ref="AQ223:AQ224"/>
    <mergeCell ref="AR223:AR224"/>
    <mergeCell ref="F227:H228"/>
    <mergeCell ref="AT223:AT224"/>
    <mergeCell ref="A225:A226"/>
    <mergeCell ref="B225:B226"/>
    <mergeCell ref="C225:C226"/>
    <mergeCell ref="D225:D226"/>
    <mergeCell ref="E225:E226"/>
    <mergeCell ref="F225:H226"/>
    <mergeCell ref="I225:I226"/>
    <mergeCell ref="J225:J226"/>
    <mergeCell ref="AS227:AS228"/>
    <mergeCell ref="AQ225:AQ226"/>
    <mergeCell ref="AR225:AR226"/>
    <mergeCell ref="AS225:AS226"/>
    <mergeCell ref="AT225:AT226"/>
    <mergeCell ref="A227:A228"/>
    <mergeCell ref="B227:B228"/>
    <mergeCell ref="C227:C228"/>
    <mergeCell ref="D227:D228"/>
    <mergeCell ref="E227:E228"/>
    <mergeCell ref="AP229:AP230"/>
    <mergeCell ref="I227:I228"/>
    <mergeCell ref="J227:J228"/>
    <mergeCell ref="AP227:AP228"/>
    <mergeCell ref="AQ227:AQ228"/>
    <mergeCell ref="AR227:AR228"/>
    <mergeCell ref="F231:H232"/>
    <mergeCell ref="AT227:AT228"/>
    <mergeCell ref="A229:A230"/>
    <mergeCell ref="B229:B230"/>
    <mergeCell ref="C229:C230"/>
    <mergeCell ref="D229:D230"/>
    <mergeCell ref="E229:E230"/>
    <mergeCell ref="F229:H230"/>
    <mergeCell ref="I229:I230"/>
    <mergeCell ref="J229:J230"/>
    <mergeCell ref="AS231:AS232"/>
    <mergeCell ref="AQ229:AQ230"/>
    <mergeCell ref="AR229:AR230"/>
    <mergeCell ref="AS229:AS230"/>
    <mergeCell ref="AT229:AT230"/>
    <mergeCell ref="A231:A232"/>
    <mergeCell ref="B231:B232"/>
    <mergeCell ref="C231:C232"/>
    <mergeCell ref="D231:D232"/>
    <mergeCell ref="E231:E232"/>
    <mergeCell ref="AP233:AP234"/>
    <mergeCell ref="I231:I232"/>
    <mergeCell ref="J231:J232"/>
    <mergeCell ref="AP231:AP232"/>
    <mergeCell ref="AQ231:AQ232"/>
    <mergeCell ref="AR231:AR232"/>
    <mergeCell ref="F235:H236"/>
    <mergeCell ref="AT231:AT232"/>
    <mergeCell ref="A233:A234"/>
    <mergeCell ref="B233:B234"/>
    <mergeCell ref="C233:C234"/>
    <mergeCell ref="D233:D234"/>
    <mergeCell ref="E233:E234"/>
    <mergeCell ref="F233:H234"/>
    <mergeCell ref="I233:I234"/>
    <mergeCell ref="J233:J234"/>
    <mergeCell ref="AS235:AS236"/>
    <mergeCell ref="AQ233:AQ234"/>
    <mergeCell ref="AR233:AR234"/>
    <mergeCell ref="AS233:AS234"/>
    <mergeCell ref="AT233:AT234"/>
    <mergeCell ref="A235:A236"/>
    <mergeCell ref="B235:B236"/>
    <mergeCell ref="C235:C236"/>
    <mergeCell ref="D235:D236"/>
    <mergeCell ref="E235:E236"/>
    <mergeCell ref="AP237:AP238"/>
    <mergeCell ref="I235:I236"/>
    <mergeCell ref="J235:J236"/>
    <mergeCell ref="AP235:AP236"/>
    <mergeCell ref="AQ235:AQ236"/>
    <mergeCell ref="AR235:AR236"/>
    <mergeCell ref="F239:H240"/>
    <mergeCell ref="AT235:AT236"/>
    <mergeCell ref="A237:A238"/>
    <mergeCell ref="B237:B238"/>
    <mergeCell ref="C237:C238"/>
    <mergeCell ref="D237:D238"/>
    <mergeCell ref="E237:E238"/>
    <mergeCell ref="F237:H238"/>
    <mergeCell ref="I237:I238"/>
    <mergeCell ref="J237:J238"/>
    <mergeCell ref="AS239:AS240"/>
    <mergeCell ref="AQ237:AQ238"/>
    <mergeCell ref="AR237:AR238"/>
    <mergeCell ref="AS237:AS238"/>
    <mergeCell ref="AT237:AT238"/>
    <mergeCell ref="A239:A240"/>
    <mergeCell ref="B239:B240"/>
    <mergeCell ref="C239:C240"/>
    <mergeCell ref="D239:D240"/>
    <mergeCell ref="E239:E240"/>
    <mergeCell ref="AP241:AP242"/>
    <mergeCell ref="I239:I240"/>
    <mergeCell ref="J239:J240"/>
    <mergeCell ref="AP239:AP240"/>
    <mergeCell ref="AQ239:AQ240"/>
    <mergeCell ref="AR239:AR240"/>
    <mergeCell ref="F243:H244"/>
    <mergeCell ref="AT239:AT240"/>
    <mergeCell ref="A241:A242"/>
    <mergeCell ref="B241:B242"/>
    <mergeCell ref="C241:C242"/>
    <mergeCell ref="D241:D242"/>
    <mergeCell ref="E241:E242"/>
    <mergeCell ref="F241:H242"/>
    <mergeCell ref="I241:I242"/>
    <mergeCell ref="J241:J242"/>
    <mergeCell ref="AS243:AS244"/>
    <mergeCell ref="AQ241:AQ242"/>
    <mergeCell ref="AR241:AR242"/>
    <mergeCell ref="AS241:AS242"/>
    <mergeCell ref="AT241:AT242"/>
    <mergeCell ref="A243:A244"/>
    <mergeCell ref="B243:B244"/>
    <mergeCell ref="C243:C244"/>
    <mergeCell ref="D243:D244"/>
    <mergeCell ref="E243:E244"/>
    <mergeCell ref="AP245:AP246"/>
    <mergeCell ref="I243:I244"/>
    <mergeCell ref="J243:J244"/>
    <mergeCell ref="AP243:AP244"/>
    <mergeCell ref="AQ243:AQ244"/>
    <mergeCell ref="AR243:AR244"/>
    <mergeCell ref="F247:H248"/>
    <mergeCell ref="AT243:AT244"/>
    <mergeCell ref="A245:A246"/>
    <mergeCell ref="B245:B246"/>
    <mergeCell ref="C245:C246"/>
    <mergeCell ref="D245:D246"/>
    <mergeCell ref="E245:E246"/>
    <mergeCell ref="F245:H246"/>
    <mergeCell ref="I245:I246"/>
    <mergeCell ref="J245:J246"/>
    <mergeCell ref="AS247:AS248"/>
    <mergeCell ref="AQ245:AQ246"/>
    <mergeCell ref="AR245:AR246"/>
    <mergeCell ref="AS245:AS246"/>
    <mergeCell ref="AT245:AT246"/>
    <mergeCell ref="A247:A248"/>
    <mergeCell ref="B247:B248"/>
    <mergeCell ref="C247:C248"/>
    <mergeCell ref="D247:D248"/>
    <mergeCell ref="E247:E248"/>
    <mergeCell ref="AP249:AP250"/>
    <mergeCell ref="I247:I248"/>
    <mergeCell ref="J247:J248"/>
    <mergeCell ref="AP247:AP248"/>
    <mergeCell ref="AQ247:AQ248"/>
    <mergeCell ref="AR247:AR248"/>
    <mergeCell ref="F251:H252"/>
    <mergeCell ref="AT247:AT248"/>
    <mergeCell ref="A249:A250"/>
    <mergeCell ref="B249:B250"/>
    <mergeCell ref="C249:C250"/>
    <mergeCell ref="D249:D250"/>
    <mergeCell ref="E249:E250"/>
    <mergeCell ref="F249:H250"/>
    <mergeCell ref="I249:I250"/>
    <mergeCell ref="J249:J250"/>
    <mergeCell ref="AS251:AS252"/>
    <mergeCell ref="AQ249:AQ250"/>
    <mergeCell ref="AR249:AR250"/>
    <mergeCell ref="AS249:AS250"/>
    <mergeCell ref="AT249:AT250"/>
    <mergeCell ref="A251:A252"/>
    <mergeCell ref="B251:B252"/>
    <mergeCell ref="C251:C252"/>
    <mergeCell ref="D251:D252"/>
    <mergeCell ref="E251:E252"/>
    <mergeCell ref="AP253:AP254"/>
    <mergeCell ref="I251:I252"/>
    <mergeCell ref="J251:J252"/>
    <mergeCell ref="AP251:AP252"/>
    <mergeCell ref="AQ251:AQ252"/>
    <mergeCell ref="AR251:AR252"/>
    <mergeCell ref="F255:H256"/>
    <mergeCell ref="AT251:AT252"/>
    <mergeCell ref="A253:A254"/>
    <mergeCell ref="B253:B254"/>
    <mergeCell ref="C253:C254"/>
    <mergeCell ref="D253:D254"/>
    <mergeCell ref="E253:E254"/>
    <mergeCell ref="F253:H254"/>
    <mergeCell ref="I253:I254"/>
    <mergeCell ref="J253:J254"/>
    <mergeCell ref="AS255:AS256"/>
    <mergeCell ref="AQ253:AQ254"/>
    <mergeCell ref="AR253:AR254"/>
    <mergeCell ref="AS253:AS254"/>
    <mergeCell ref="AT253:AT254"/>
    <mergeCell ref="A255:A256"/>
    <mergeCell ref="B255:B256"/>
    <mergeCell ref="C255:C256"/>
    <mergeCell ref="D255:D256"/>
    <mergeCell ref="E255:E256"/>
    <mergeCell ref="AP257:AP258"/>
    <mergeCell ref="I255:I256"/>
    <mergeCell ref="J255:J256"/>
    <mergeCell ref="AP255:AP256"/>
    <mergeCell ref="AQ255:AQ256"/>
    <mergeCell ref="AR255:AR256"/>
    <mergeCell ref="F259:H260"/>
    <mergeCell ref="AT255:AT256"/>
    <mergeCell ref="A257:A258"/>
    <mergeCell ref="B257:B258"/>
    <mergeCell ref="C257:C258"/>
    <mergeCell ref="D257:D258"/>
    <mergeCell ref="E257:E258"/>
    <mergeCell ref="F257:H258"/>
    <mergeCell ref="I257:I258"/>
    <mergeCell ref="J257:J258"/>
    <mergeCell ref="AS259:AS260"/>
    <mergeCell ref="AQ257:AQ258"/>
    <mergeCell ref="AR257:AR258"/>
    <mergeCell ref="AS257:AS258"/>
    <mergeCell ref="AT257:AT258"/>
    <mergeCell ref="A259:A260"/>
    <mergeCell ref="B259:B260"/>
    <mergeCell ref="C259:C260"/>
    <mergeCell ref="D259:D260"/>
    <mergeCell ref="E259:E260"/>
    <mergeCell ref="AP261:AP262"/>
    <mergeCell ref="I259:I260"/>
    <mergeCell ref="J259:J260"/>
    <mergeCell ref="AP259:AP260"/>
    <mergeCell ref="AQ259:AQ260"/>
    <mergeCell ref="AR259:AR260"/>
    <mergeCell ref="F263:H264"/>
    <mergeCell ref="AT259:AT260"/>
    <mergeCell ref="A261:A262"/>
    <mergeCell ref="B261:B262"/>
    <mergeCell ref="C261:C262"/>
    <mergeCell ref="D261:D262"/>
    <mergeCell ref="E261:E262"/>
    <mergeCell ref="F261:H262"/>
    <mergeCell ref="I261:I262"/>
    <mergeCell ref="J261:J262"/>
    <mergeCell ref="AS263:AS264"/>
    <mergeCell ref="AQ261:AQ262"/>
    <mergeCell ref="AR261:AR262"/>
    <mergeCell ref="AS261:AS262"/>
    <mergeCell ref="AT261:AT262"/>
    <mergeCell ref="A263:A264"/>
    <mergeCell ref="B263:B264"/>
    <mergeCell ref="C263:C264"/>
    <mergeCell ref="D263:D264"/>
    <mergeCell ref="E263:E264"/>
    <mergeCell ref="AP265:AP266"/>
    <mergeCell ref="I263:I264"/>
    <mergeCell ref="J263:J264"/>
    <mergeCell ref="AP263:AP264"/>
    <mergeCell ref="AQ263:AQ264"/>
    <mergeCell ref="AR263:AR264"/>
    <mergeCell ref="F267:H268"/>
    <mergeCell ref="AT263:AT264"/>
    <mergeCell ref="A265:A266"/>
    <mergeCell ref="B265:B266"/>
    <mergeCell ref="C265:C266"/>
    <mergeCell ref="D265:D266"/>
    <mergeCell ref="E265:E266"/>
    <mergeCell ref="F265:H266"/>
    <mergeCell ref="I265:I266"/>
    <mergeCell ref="J265:J266"/>
    <mergeCell ref="AS267:AS268"/>
    <mergeCell ref="AQ265:AQ266"/>
    <mergeCell ref="AR265:AR266"/>
    <mergeCell ref="AS265:AS266"/>
    <mergeCell ref="AT265:AT266"/>
    <mergeCell ref="A267:A268"/>
    <mergeCell ref="B267:B268"/>
    <mergeCell ref="C267:C268"/>
    <mergeCell ref="D267:D268"/>
    <mergeCell ref="E267:E268"/>
    <mergeCell ref="AP269:AP270"/>
    <mergeCell ref="I267:I268"/>
    <mergeCell ref="J267:J268"/>
    <mergeCell ref="AP267:AP268"/>
    <mergeCell ref="AQ267:AQ268"/>
    <mergeCell ref="AR267:AR268"/>
    <mergeCell ref="F271:H272"/>
    <mergeCell ref="AT267:AT268"/>
    <mergeCell ref="A269:A270"/>
    <mergeCell ref="B269:B270"/>
    <mergeCell ref="C269:C270"/>
    <mergeCell ref="D269:D270"/>
    <mergeCell ref="E269:E270"/>
    <mergeCell ref="F269:H270"/>
    <mergeCell ref="I269:I270"/>
    <mergeCell ref="J269:J270"/>
    <mergeCell ref="AS271:AS272"/>
    <mergeCell ref="AQ269:AQ270"/>
    <mergeCell ref="AR269:AR270"/>
    <mergeCell ref="AS269:AS270"/>
    <mergeCell ref="AT269:AT270"/>
    <mergeCell ref="A271:A272"/>
    <mergeCell ref="B271:B272"/>
    <mergeCell ref="C271:C272"/>
    <mergeCell ref="D271:D272"/>
    <mergeCell ref="E271:E272"/>
    <mergeCell ref="AP273:AP274"/>
    <mergeCell ref="I271:I272"/>
    <mergeCell ref="J271:J272"/>
    <mergeCell ref="AP271:AP272"/>
    <mergeCell ref="AQ271:AQ272"/>
    <mergeCell ref="AR271:AR272"/>
    <mergeCell ref="F275:H276"/>
    <mergeCell ref="AT271:AT272"/>
    <mergeCell ref="A273:A274"/>
    <mergeCell ref="B273:B274"/>
    <mergeCell ref="C273:C274"/>
    <mergeCell ref="D273:D274"/>
    <mergeCell ref="E273:E274"/>
    <mergeCell ref="F273:H274"/>
    <mergeCell ref="I273:I274"/>
    <mergeCell ref="J273:J274"/>
    <mergeCell ref="AS275:AS276"/>
    <mergeCell ref="AQ273:AQ274"/>
    <mergeCell ref="AR273:AR274"/>
    <mergeCell ref="AS273:AS274"/>
    <mergeCell ref="AT273:AT274"/>
    <mergeCell ref="A275:A276"/>
    <mergeCell ref="B275:B276"/>
    <mergeCell ref="C275:C276"/>
    <mergeCell ref="D275:D276"/>
    <mergeCell ref="E275:E276"/>
    <mergeCell ref="AP277:AP278"/>
    <mergeCell ref="I275:I276"/>
    <mergeCell ref="J275:J276"/>
    <mergeCell ref="AP275:AP276"/>
    <mergeCell ref="AQ275:AQ276"/>
    <mergeCell ref="AR275:AR276"/>
    <mergeCell ref="F279:H280"/>
    <mergeCell ref="AT275:AT276"/>
    <mergeCell ref="A277:A278"/>
    <mergeCell ref="B277:B278"/>
    <mergeCell ref="C277:C278"/>
    <mergeCell ref="D277:D278"/>
    <mergeCell ref="E277:E278"/>
    <mergeCell ref="F277:H278"/>
    <mergeCell ref="I277:I278"/>
    <mergeCell ref="J277:J278"/>
    <mergeCell ref="AS279:AS280"/>
    <mergeCell ref="AQ277:AQ278"/>
    <mergeCell ref="AR277:AR278"/>
    <mergeCell ref="AS277:AS278"/>
    <mergeCell ref="AT277:AT278"/>
    <mergeCell ref="A279:A280"/>
    <mergeCell ref="B279:B280"/>
    <mergeCell ref="C279:C280"/>
    <mergeCell ref="D279:D280"/>
    <mergeCell ref="E279:E280"/>
    <mergeCell ref="AP281:AP282"/>
    <mergeCell ref="I279:I280"/>
    <mergeCell ref="J279:J280"/>
    <mergeCell ref="AP279:AP280"/>
    <mergeCell ref="AQ279:AQ280"/>
    <mergeCell ref="AR279:AR280"/>
    <mergeCell ref="F283:H284"/>
    <mergeCell ref="AT279:AT280"/>
    <mergeCell ref="A281:A282"/>
    <mergeCell ref="B281:B282"/>
    <mergeCell ref="C281:C282"/>
    <mergeCell ref="D281:D282"/>
    <mergeCell ref="E281:E282"/>
    <mergeCell ref="F281:H282"/>
    <mergeCell ref="I281:I282"/>
    <mergeCell ref="J281:J282"/>
    <mergeCell ref="AS283:AS284"/>
    <mergeCell ref="AQ281:AQ282"/>
    <mergeCell ref="AR281:AR282"/>
    <mergeCell ref="AS281:AS282"/>
    <mergeCell ref="AT281:AT282"/>
    <mergeCell ref="A283:A284"/>
    <mergeCell ref="B283:B284"/>
    <mergeCell ref="C283:C284"/>
    <mergeCell ref="D283:D284"/>
    <mergeCell ref="E283:E284"/>
    <mergeCell ref="AP285:AP286"/>
    <mergeCell ref="I283:I284"/>
    <mergeCell ref="J283:J284"/>
    <mergeCell ref="AP283:AP284"/>
    <mergeCell ref="AQ283:AQ284"/>
    <mergeCell ref="AR283:AR284"/>
    <mergeCell ref="F287:H288"/>
    <mergeCell ref="AT283:AT284"/>
    <mergeCell ref="A285:A286"/>
    <mergeCell ref="B285:B286"/>
    <mergeCell ref="C285:C286"/>
    <mergeCell ref="D285:D286"/>
    <mergeCell ref="E285:E286"/>
    <mergeCell ref="F285:H286"/>
    <mergeCell ref="I285:I286"/>
    <mergeCell ref="J285:J286"/>
    <mergeCell ref="AS287:AS288"/>
    <mergeCell ref="AQ285:AQ286"/>
    <mergeCell ref="AR285:AR286"/>
    <mergeCell ref="AS285:AS286"/>
    <mergeCell ref="AT285:AT286"/>
    <mergeCell ref="A287:A288"/>
    <mergeCell ref="B287:B288"/>
    <mergeCell ref="C287:C288"/>
    <mergeCell ref="D287:D288"/>
    <mergeCell ref="E287:E288"/>
    <mergeCell ref="AP289:AP290"/>
    <mergeCell ref="I287:I288"/>
    <mergeCell ref="J287:J288"/>
    <mergeCell ref="AP287:AP288"/>
    <mergeCell ref="AQ287:AQ288"/>
    <mergeCell ref="AR287:AR288"/>
    <mergeCell ref="F291:H292"/>
    <mergeCell ref="AT287:AT288"/>
    <mergeCell ref="A289:A290"/>
    <mergeCell ref="B289:B290"/>
    <mergeCell ref="C289:C290"/>
    <mergeCell ref="D289:D290"/>
    <mergeCell ref="E289:E290"/>
    <mergeCell ref="F289:H290"/>
    <mergeCell ref="I289:I290"/>
    <mergeCell ref="J289:J290"/>
    <mergeCell ref="AS291:AS292"/>
    <mergeCell ref="AQ289:AQ290"/>
    <mergeCell ref="AR289:AR290"/>
    <mergeCell ref="AS289:AS290"/>
    <mergeCell ref="AT289:AT290"/>
    <mergeCell ref="A291:A292"/>
    <mergeCell ref="B291:B292"/>
    <mergeCell ref="C291:C292"/>
    <mergeCell ref="D291:D292"/>
    <mergeCell ref="E291:E292"/>
    <mergeCell ref="AP293:AP294"/>
    <mergeCell ref="I291:I292"/>
    <mergeCell ref="J291:J292"/>
    <mergeCell ref="AP291:AP292"/>
    <mergeCell ref="AQ291:AQ292"/>
    <mergeCell ref="AR291:AR292"/>
    <mergeCell ref="F295:H296"/>
    <mergeCell ref="AT291:AT292"/>
    <mergeCell ref="A293:A294"/>
    <mergeCell ref="B293:B294"/>
    <mergeCell ref="C293:C294"/>
    <mergeCell ref="D293:D294"/>
    <mergeCell ref="E293:E294"/>
    <mergeCell ref="F293:H294"/>
    <mergeCell ref="I293:I294"/>
    <mergeCell ref="J293:J294"/>
    <mergeCell ref="AS295:AS296"/>
    <mergeCell ref="AQ293:AQ294"/>
    <mergeCell ref="AR293:AR294"/>
    <mergeCell ref="AS293:AS294"/>
    <mergeCell ref="AT293:AT294"/>
    <mergeCell ref="A295:A296"/>
    <mergeCell ref="B295:B296"/>
    <mergeCell ref="C295:C296"/>
    <mergeCell ref="D295:D296"/>
    <mergeCell ref="E295:E296"/>
    <mergeCell ref="AP297:AP298"/>
    <mergeCell ref="I295:I296"/>
    <mergeCell ref="J295:J296"/>
    <mergeCell ref="AP295:AP296"/>
    <mergeCell ref="AQ295:AQ296"/>
    <mergeCell ref="AR295:AR296"/>
    <mergeCell ref="F299:H300"/>
    <mergeCell ref="AT295:AT296"/>
    <mergeCell ref="A297:A298"/>
    <mergeCell ref="B297:B298"/>
    <mergeCell ref="C297:C298"/>
    <mergeCell ref="D297:D298"/>
    <mergeCell ref="E297:E298"/>
    <mergeCell ref="F297:H298"/>
    <mergeCell ref="I297:I298"/>
    <mergeCell ref="J297:J298"/>
    <mergeCell ref="AS299:AS300"/>
    <mergeCell ref="AQ297:AQ298"/>
    <mergeCell ref="AR297:AR298"/>
    <mergeCell ref="AS297:AS298"/>
    <mergeCell ref="AT297:AT298"/>
    <mergeCell ref="A299:A300"/>
    <mergeCell ref="B299:B300"/>
    <mergeCell ref="C299:C300"/>
    <mergeCell ref="D299:D300"/>
    <mergeCell ref="E299:E300"/>
    <mergeCell ref="AP301:AP302"/>
    <mergeCell ref="I299:I300"/>
    <mergeCell ref="J299:J300"/>
    <mergeCell ref="AP299:AP300"/>
    <mergeCell ref="AQ299:AQ300"/>
    <mergeCell ref="AR299:AR300"/>
    <mergeCell ref="F303:H304"/>
    <mergeCell ref="AT299:AT300"/>
    <mergeCell ref="A301:A302"/>
    <mergeCell ref="B301:B302"/>
    <mergeCell ref="C301:C302"/>
    <mergeCell ref="D301:D302"/>
    <mergeCell ref="E301:E302"/>
    <mergeCell ref="F301:H302"/>
    <mergeCell ref="I301:I302"/>
    <mergeCell ref="J301:J302"/>
    <mergeCell ref="AS303:AS304"/>
    <mergeCell ref="AQ301:AQ302"/>
    <mergeCell ref="AR301:AR302"/>
    <mergeCell ref="AS301:AS302"/>
    <mergeCell ref="AT301:AT302"/>
    <mergeCell ref="A303:A304"/>
    <mergeCell ref="B303:B304"/>
    <mergeCell ref="C303:C304"/>
    <mergeCell ref="D303:D304"/>
    <mergeCell ref="E303:E304"/>
    <mergeCell ref="AP305:AP306"/>
    <mergeCell ref="I303:I304"/>
    <mergeCell ref="J303:J304"/>
    <mergeCell ref="AP303:AP304"/>
    <mergeCell ref="AQ303:AQ304"/>
    <mergeCell ref="AR303:AR304"/>
    <mergeCell ref="F307:H308"/>
    <mergeCell ref="AT303:AT304"/>
    <mergeCell ref="A305:A306"/>
    <mergeCell ref="B305:B306"/>
    <mergeCell ref="C305:C306"/>
    <mergeCell ref="D305:D306"/>
    <mergeCell ref="E305:E306"/>
    <mergeCell ref="F305:H306"/>
    <mergeCell ref="I305:I306"/>
    <mergeCell ref="J305:J306"/>
    <mergeCell ref="AS307:AS308"/>
    <mergeCell ref="AQ305:AQ306"/>
    <mergeCell ref="AR305:AR306"/>
    <mergeCell ref="AS305:AS306"/>
    <mergeCell ref="AT305:AT306"/>
    <mergeCell ref="A307:A308"/>
    <mergeCell ref="B307:B308"/>
    <mergeCell ref="C307:C308"/>
    <mergeCell ref="D307:D308"/>
    <mergeCell ref="E307:E308"/>
    <mergeCell ref="AP309:AP310"/>
    <mergeCell ref="I307:I308"/>
    <mergeCell ref="J307:J308"/>
    <mergeCell ref="AP307:AP308"/>
    <mergeCell ref="AQ307:AQ308"/>
    <mergeCell ref="AR307:AR308"/>
    <mergeCell ref="F311:H312"/>
    <mergeCell ref="AT307:AT308"/>
    <mergeCell ref="A309:A310"/>
    <mergeCell ref="B309:B310"/>
    <mergeCell ref="C309:C310"/>
    <mergeCell ref="D309:D310"/>
    <mergeCell ref="E309:E310"/>
    <mergeCell ref="F309:H310"/>
    <mergeCell ref="I309:I310"/>
    <mergeCell ref="J309:J310"/>
    <mergeCell ref="AS311:AS312"/>
    <mergeCell ref="AQ309:AQ310"/>
    <mergeCell ref="AR309:AR310"/>
    <mergeCell ref="AS309:AS310"/>
    <mergeCell ref="AT309:AT310"/>
    <mergeCell ref="A311:A312"/>
    <mergeCell ref="B311:B312"/>
    <mergeCell ref="C311:C312"/>
    <mergeCell ref="D311:D312"/>
    <mergeCell ref="E311:E312"/>
    <mergeCell ref="AP313:AP314"/>
    <mergeCell ref="I311:I312"/>
    <mergeCell ref="J311:J312"/>
    <mergeCell ref="AP311:AP312"/>
    <mergeCell ref="AQ311:AQ312"/>
    <mergeCell ref="AR311:AR312"/>
    <mergeCell ref="F315:H316"/>
    <mergeCell ref="AT311:AT312"/>
    <mergeCell ref="A313:A314"/>
    <mergeCell ref="B313:B314"/>
    <mergeCell ref="C313:C314"/>
    <mergeCell ref="D313:D314"/>
    <mergeCell ref="E313:E314"/>
    <mergeCell ref="F313:H314"/>
    <mergeCell ref="I313:I314"/>
    <mergeCell ref="J313:J314"/>
    <mergeCell ref="AS315:AS316"/>
    <mergeCell ref="AQ313:AQ314"/>
    <mergeCell ref="AR313:AR314"/>
    <mergeCell ref="AS313:AS314"/>
    <mergeCell ref="AT313:AT314"/>
    <mergeCell ref="A315:A316"/>
    <mergeCell ref="B315:B316"/>
    <mergeCell ref="C315:C316"/>
    <mergeCell ref="D315:D316"/>
    <mergeCell ref="E315:E316"/>
    <mergeCell ref="AP317:AP318"/>
    <mergeCell ref="I315:I316"/>
    <mergeCell ref="J315:J316"/>
    <mergeCell ref="AP315:AP316"/>
    <mergeCell ref="AQ315:AQ316"/>
    <mergeCell ref="AR315:AR316"/>
    <mergeCell ref="F319:H320"/>
    <mergeCell ref="AT315:AT316"/>
    <mergeCell ref="A317:A318"/>
    <mergeCell ref="B317:B318"/>
    <mergeCell ref="C317:C318"/>
    <mergeCell ref="D317:D318"/>
    <mergeCell ref="E317:E318"/>
    <mergeCell ref="F317:H318"/>
    <mergeCell ref="I317:I318"/>
    <mergeCell ref="J317:J318"/>
    <mergeCell ref="AS319:AS320"/>
    <mergeCell ref="AQ317:AQ318"/>
    <mergeCell ref="AR317:AR318"/>
    <mergeCell ref="AS317:AS318"/>
    <mergeCell ref="AT317:AT318"/>
    <mergeCell ref="A319:A320"/>
    <mergeCell ref="B319:B320"/>
    <mergeCell ref="C319:C320"/>
    <mergeCell ref="D319:D320"/>
    <mergeCell ref="E319:E320"/>
    <mergeCell ref="AP321:AP322"/>
    <mergeCell ref="I319:I320"/>
    <mergeCell ref="J319:J320"/>
    <mergeCell ref="AP319:AP320"/>
    <mergeCell ref="AQ319:AQ320"/>
    <mergeCell ref="AR319:AR320"/>
    <mergeCell ref="F323:H324"/>
    <mergeCell ref="AT319:AT320"/>
    <mergeCell ref="A321:A322"/>
    <mergeCell ref="B321:B322"/>
    <mergeCell ref="C321:C322"/>
    <mergeCell ref="D321:D322"/>
    <mergeCell ref="E321:E322"/>
    <mergeCell ref="F321:H322"/>
    <mergeCell ref="I321:I322"/>
    <mergeCell ref="J321:J322"/>
    <mergeCell ref="AS323:AS324"/>
    <mergeCell ref="AQ321:AQ322"/>
    <mergeCell ref="AR321:AR322"/>
    <mergeCell ref="AS321:AS322"/>
    <mergeCell ref="AT321:AT322"/>
    <mergeCell ref="A323:A324"/>
    <mergeCell ref="B323:B324"/>
    <mergeCell ref="C323:C324"/>
    <mergeCell ref="D323:D324"/>
    <mergeCell ref="E323:E324"/>
    <mergeCell ref="AP325:AP326"/>
    <mergeCell ref="I323:I324"/>
    <mergeCell ref="J323:J324"/>
    <mergeCell ref="AP323:AP324"/>
    <mergeCell ref="AQ323:AQ324"/>
    <mergeCell ref="AR323:AR324"/>
    <mergeCell ref="F327:H328"/>
    <mergeCell ref="AT323:AT324"/>
    <mergeCell ref="A325:A326"/>
    <mergeCell ref="B325:B326"/>
    <mergeCell ref="C325:C326"/>
    <mergeCell ref="D325:D326"/>
    <mergeCell ref="E325:E326"/>
    <mergeCell ref="F325:H326"/>
    <mergeCell ref="I325:I326"/>
    <mergeCell ref="J325:J326"/>
    <mergeCell ref="AS327:AS328"/>
    <mergeCell ref="AQ325:AQ326"/>
    <mergeCell ref="AR325:AR326"/>
    <mergeCell ref="AS325:AS326"/>
    <mergeCell ref="AT325:AT326"/>
    <mergeCell ref="A327:A328"/>
    <mergeCell ref="B327:B328"/>
    <mergeCell ref="C327:C328"/>
    <mergeCell ref="D327:D328"/>
    <mergeCell ref="E327:E328"/>
    <mergeCell ref="AP329:AP330"/>
    <mergeCell ref="I327:I328"/>
    <mergeCell ref="J327:J328"/>
    <mergeCell ref="AP327:AP328"/>
    <mergeCell ref="AQ327:AQ328"/>
    <mergeCell ref="AR327:AR328"/>
    <mergeCell ref="F331:H332"/>
    <mergeCell ref="AT327:AT328"/>
    <mergeCell ref="A329:A330"/>
    <mergeCell ref="B329:B330"/>
    <mergeCell ref="C329:C330"/>
    <mergeCell ref="D329:D330"/>
    <mergeCell ref="E329:E330"/>
    <mergeCell ref="F329:H330"/>
    <mergeCell ref="I329:I330"/>
    <mergeCell ref="J329:J330"/>
    <mergeCell ref="AS331:AS332"/>
    <mergeCell ref="AQ329:AQ330"/>
    <mergeCell ref="AR329:AR330"/>
    <mergeCell ref="AS329:AS330"/>
    <mergeCell ref="AT329:AT330"/>
    <mergeCell ref="A331:A332"/>
    <mergeCell ref="B331:B332"/>
    <mergeCell ref="C331:C332"/>
    <mergeCell ref="D331:D332"/>
    <mergeCell ref="E331:E332"/>
    <mergeCell ref="AP333:AP334"/>
    <mergeCell ref="I331:I332"/>
    <mergeCell ref="J331:J332"/>
    <mergeCell ref="AP331:AP332"/>
    <mergeCell ref="AQ331:AQ332"/>
    <mergeCell ref="AR331:AR332"/>
    <mergeCell ref="F335:H336"/>
    <mergeCell ref="AT331:AT332"/>
    <mergeCell ref="A333:A334"/>
    <mergeCell ref="B333:B334"/>
    <mergeCell ref="C333:C334"/>
    <mergeCell ref="D333:D334"/>
    <mergeCell ref="E333:E334"/>
    <mergeCell ref="F333:H334"/>
    <mergeCell ref="I333:I334"/>
    <mergeCell ref="J333:J334"/>
    <mergeCell ref="AS335:AS336"/>
    <mergeCell ref="AQ333:AQ334"/>
    <mergeCell ref="AR333:AR334"/>
    <mergeCell ref="AS333:AS334"/>
    <mergeCell ref="AT333:AT334"/>
    <mergeCell ref="A335:A336"/>
    <mergeCell ref="B335:B336"/>
    <mergeCell ref="C335:C336"/>
    <mergeCell ref="D335:D336"/>
    <mergeCell ref="E335:E336"/>
    <mergeCell ref="AP337:AP338"/>
    <mergeCell ref="I335:I336"/>
    <mergeCell ref="J335:J336"/>
    <mergeCell ref="AP335:AP336"/>
    <mergeCell ref="AQ335:AQ336"/>
    <mergeCell ref="AR335:AR336"/>
    <mergeCell ref="F339:H340"/>
    <mergeCell ref="AT335:AT336"/>
    <mergeCell ref="A337:A338"/>
    <mergeCell ref="B337:B338"/>
    <mergeCell ref="C337:C338"/>
    <mergeCell ref="D337:D338"/>
    <mergeCell ref="E337:E338"/>
    <mergeCell ref="F337:H338"/>
    <mergeCell ref="I337:I338"/>
    <mergeCell ref="J337:J338"/>
    <mergeCell ref="AS339:AS340"/>
    <mergeCell ref="AQ337:AQ338"/>
    <mergeCell ref="AR337:AR338"/>
    <mergeCell ref="AS337:AS338"/>
    <mergeCell ref="AT337:AT338"/>
    <mergeCell ref="A339:A340"/>
    <mergeCell ref="B339:B340"/>
    <mergeCell ref="C339:C340"/>
    <mergeCell ref="D339:D340"/>
    <mergeCell ref="E339:E340"/>
    <mergeCell ref="AP341:AP342"/>
    <mergeCell ref="I339:I340"/>
    <mergeCell ref="J339:J340"/>
    <mergeCell ref="AP339:AP340"/>
    <mergeCell ref="AQ339:AQ340"/>
    <mergeCell ref="AR339:AR340"/>
    <mergeCell ref="F343:H344"/>
    <mergeCell ref="AT339:AT340"/>
    <mergeCell ref="A341:A342"/>
    <mergeCell ref="B341:B342"/>
    <mergeCell ref="C341:C342"/>
    <mergeCell ref="D341:D342"/>
    <mergeCell ref="E341:E342"/>
    <mergeCell ref="F341:H342"/>
    <mergeCell ref="I341:I342"/>
    <mergeCell ref="J341:J342"/>
    <mergeCell ref="AS343:AS344"/>
    <mergeCell ref="AQ341:AQ342"/>
    <mergeCell ref="AR341:AR342"/>
    <mergeCell ref="AS341:AS342"/>
    <mergeCell ref="AT341:AT342"/>
    <mergeCell ref="A343:A344"/>
    <mergeCell ref="B343:B344"/>
    <mergeCell ref="C343:C344"/>
    <mergeCell ref="D343:D344"/>
    <mergeCell ref="E343:E344"/>
    <mergeCell ref="AP345:AP346"/>
    <mergeCell ref="I343:I344"/>
    <mergeCell ref="J343:J344"/>
    <mergeCell ref="AP343:AP344"/>
    <mergeCell ref="AQ343:AQ344"/>
    <mergeCell ref="AR343:AR344"/>
    <mergeCell ref="F347:H348"/>
    <mergeCell ref="AT343:AT344"/>
    <mergeCell ref="A345:A346"/>
    <mergeCell ref="B345:B346"/>
    <mergeCell ref="C345:C346"/>
    <mergeCell ref="D345:D346"/>
    <mergeCell ref="E345:E346"/>
    <mergeCell ref="F345:H346"/>
    <mergeCell ref="I345:I346"/>
    <mergeCell ref="J345:J346"/>
    <mergeCell ref="AS347:AS348"/>
    <mergeCell ref="AQ345:AQ346"/>
    <mergeCell ref="AR345:AR346"/>
    <mergeCell ref="AS345:AS346"/>
    <mergeCell ref="AT345:AT346"/>
    <mergeCell ref="A347:A348"/>
    <mergeCell ref="B347:B348"/>
    <mergeCell ref="C347:C348"/>
    <mergeCell ref="D347:D348"/>
    <mergeCell ref="E347:E348"/>
    <mergeCell ref="AP349:AP350"/>
    <mergeCell ref="I347:I348"/>
    <mergeCell ref="J347:J348"/>
    <mergeCell ref="AP347:AP348"/>
    <mergeCell ref="AQ347:AQ348"/>
    <mergeCell ref="AR347:AR348"/>
    <mergeCell ref="F351:H352"/>
    <mergeCell ref="AT347:AT348"/>
    <mergeCell ref="A349:A350"/>
    <mergeCell ref="B349:B350"/>
    <mergeCell ref="C349:C350"/>
    <mergeCell ref="D349:D350"/>
    <mergeCell ref="E349:E350"/>
    <mergeCell ref="F349:H350"/>
    <mergeCell ref="I349:I350"/>
    <mergeCell ref="J349:J350"/>
    <mergeCell ref="AS351:AS352"/>
    <mergeCell ref="AQ349:AQ350"/>
    <mergeCell ref="AR349:AR350"/>
    <mergeCell ref="AS349:AS350"/>
    <mergeCell ref="AT349:AT350"/>
    <mergeCell ref="A351:A352"/>
    <mergeCell ref="B351:B352"/>
    <mergeCell ref="C351:C352"/>
    <mergeCell ref="D351:D352"/>
    <mergeCell ref="E351:E352"/>
    <mergeCell ref="AP353:AP354"/>
    <mergeCell ref="I351:I352"/>
    <mergeCell ref="J351:J352"/>
    <mergeCell ref="AP351:AP352"/>
    <mergeCell ref="AQ351:AQ352"/>
    <mergeCell ref="AR351:AR352"/>
    <mergeCell ref="F355:H356"/>
    <mergeCell ref="AT351:AT352"/>
    <mergeCell ref="A353:A354"/>
    <mergeCell ref="B353:B354"/>
    <mergeCell ref="C353:C354"/>
    <mergeCell ref="D353:D354"/>
    <mergeCell ref="E353:E354"/>
    <mergeCell ref="F353:H354"/>
    <mergeCell ref="I353:I354"/>
    <mergeCell ref="J353:J354"/>
    <mergeCell ref="AS355:AS356"/>
    <mergeCell ref="AQ353:AQ354"/>
    <mergeCell ref="AR353:AR354"/>
    <mergeCell ref="AS353:AS354"/>
    <mergeCell ref="AT353:AT354"/>
    <mergeCell ref="A355:A356"/>
    <mergeCell ref="B355:B356"/>
    <mergeCell ref="C355:C356"/>
    <mergeCell ref="D355:D356"/>
    <mergeCell ref="E355:E356"/>
    <mergeCell ref="AP357:AP358"/>
    <mergeCell ref="I355:I356"/>
    <mergeCell ref="J355:J356"/>
    <mergeCell ref="AP355:AP356"/>
    <mergeCell ref="AQ355:AQ356"/>
    <mergeCell ref="AR355:AR356"/>
    <mergeCell ref="F359:H360"/>
    <mergeCell ref="AT355:AT356"/>
    <mergeCell ref="A357:A358"/>
    <mergeCell ref="B357:B358"/>
    <mergeCell ref="C357:C358"/>
    <mergeCell ref="D357:D358"/>
    <mergeCell ref="E357:E358"/>
    <mergeCell ref="F357:H358"/>
    <mergeCell ref="I357:I358"/>
    <mergeCell ref="J357:J358"/>
    <mergeCell ref="AS359:AS360"/>
    <mergeCell ref="AQ357:AQ358"/>
    <mergeCell ref="AR357:AR358"/>
    <mergeCell ref="AS357:AS358"/>
    <mergeCell ref="AT357:AT358"/>
    <mergeCell ref="A359:A360"/>
    <mergeCell ref="B359:B360"/>
    <mergeCell ref="C359:C360"/>
    <mergeCell ref="D359:D360"/>
    <mergeCell ref="E359:E360"/>
    <mergeCell ref="AP361:AP362"/>
    <mergeCell ref="I359:I360"/>
    <mergeCell ref="J359:J360"/>
    <mergeCell ref="AP359:AP360"/>
    <mergeCell ref="AQ359:AQ360"/>
    <mergeCell ref="AR359:AR360"/>
    <mergeCell ref="F363:H364"/>
    <mergeCell ref="AT359:AT360"/>
    <mergeCell ref="A361:A362"/>
    <mergeCell ref="B361:B362"/>
    <mergeCell ref="C361:C362"/>
    <mergeCell ref="D361:D362"/>
    <mergeCell ref="E361:E362"/>
    <mergeCell ref="F361:H362"/>
    <mergeCell ref="I361:I362"/>
    <mergeCell ref="J361:J362"/>
    <mergeCell ref="AS363:AS364"/>
    <mergeCell ref="AQ361:AQ362"/>
    <mergeCell ref="AR361:AR362"/>
    <mergeCell ref="AS361:AS362"/>
    <mergeCell ref="AT361:AT362"/>
    <mergeCell ref="A363:A364"/>
    <mergeCell ref="B363:B364"/>
    <mergeCell ref="C363:C364"/>
    <mergeCell ref="D363:D364"/>
    <mergeCell ref="E363:E364"/>
    <mergeCell ref="AP365:AP366"/>
    <mergeCell ref="I363:I364"/>
    <mergeCell ref="J363:J364"/>
    <mergeCell ref="AP363:AP364"/>
    <mergeCell ref="AQ363:AQ364"/>
    <mergeCell ref="AR363:AR364"/>
    <mergeCell ref="F367:H368"/>
    <mergeCell ref="AT363:AT364"/>
    <mergeCell ref="A365:A366"/>
    <mergeCell ref="B365:B366"/>
    <mergeCell ref="C365:C366"/>
    <mergeCell ref="D365:D366"/>
    <mergeCell ref="E365:E366"/>
    <mergeCell ref="F365:H366"/>
    <mergeCell ref="I365:I366"/>
    <mergeCell ref="J365:J366"/>
    <mergeCell ref="AS367:AS368"/>
    <mergeCell ref="AQ365:AQ366"/>
    <mergeCell ref="AR365:AR366"/>
    <mergeCell ref="AS365:AS366"/>
    <mergeCell ref="AT365:AT366"/>
    <mergeCell ref="A367:A368"/>
    <mergeCell ref="B367:B368"/>
    <mergeCell ref="C367:C368"/>
    <mergeCell ref="D367:D368"/>
    <mergeCell ref="E367:E368"/>
    <mergeCell ref="AP369:AP370"/>
    <mergeCell ref="I367:I368"/>
    <mergeCell ref="J367:J368"/>
    <mergeCell ref="AP367:AP368"/>
    <mergeCell ref="AQ367:AQ368"/>
    <mergeCell ref="AR367:AR368"/>
    <mergeCell ref="F371:H372"/>
    <mergeCell ref="AT367:AT368"/>
    <mergeCell ref="A369:A370"/>
    <mergeCell ref="B369:B370"/>
    <mergeCell ref="C369:C370"/>
    <mergeCell ref="D369:D370"/>
    <mergeCell ref="E369:E370"/>
    <mergeCell ref="F369:H370"/>
    <mergeCell ref="I369:I370"/>
    <mergeCell ref="J369:J370"/>
    <mergeCell ref="AS371:AS372"/>
    <mergeCell ref="AQ369:AQ370"/>
    <mergeCell ref="AR369:AR370"/>
    <mergeCell ref="AS369:AS370"/>
    <mergeCell ref="AT369:AT370"/>
    <mergeCell ref="A371:A372"/>
    <mergeCell ref="B371:B372"/>
    <mergeCell ref="C371:C372"/>
    <mergeCell ref="D371:D372"/>
    <mergeCell ref="E371:E372"/>
    <mergeCell ref="AP373:AP374"/>
    <mergeCell ref="I371:I372"/>
    <mergeCell ref="J371:J372"/>
    <mergeCell ref="AP371:AP372"/>
    <mergeCell ref="AQ371:AQ372"/>
    <mergeCell ref="AR371:AR372"/>
    <mergeCell ref="F375:H376"/>
    <mergeCell ref="AT371:AT372"/>
    <mergeCell ref="A373:A374"/>
    <mergeCell ref="B373:B374"/>
    <mergeCell ref="C373:C374"/>
    <mergeCell ref="D373:D374"/>
    <mergeCell ref="E373:E374"/>
    <mergeCell ref="F373:H374"/>
    <mergeCell ref="I373:I374"/>
    <mergeCell ref="J373:J374"/>
    <mergeCell ref="AS375:AS376"/>
    <mergeCell ref="AQ373:AQ374"/>
    <mergeCell ref="AR373:AR374"/>
    <mergeCell ref="AS373:AS374"/>
    <mergeCell ref="AT373:AT374"/>
    <mergeCell ref="A375:A376"/>
    <mergeCell ref="B375:B376"/>
    <mergeCell ref="C375:C376"/>
    <mergeCell ref="D375:D376"/>
    <mergeCell ref="E375:E376"/>
    <mergeCell ref="AP377:AP378"/>
    <mergeCell ref="I375:I376"/>
    <mergeCell ref="J375:J376"/>
    <mergeCell ref="AP375:AP376"/>
    <mergeCell ref="AQ375:AQ376"/>
    <mergeCell ref="AR375:AR376"/>
    <mergeCell ref="F379:H380"/>
    <mergeCell ref="AT375:AT376"/>
    <mergeCell ref="A377:A378"/>
    <mergeCell ref="B377:B378"/>
    <mergeCell ref="C377:C378"/>
    <mergeCell ref="D377:D378"/>
    <mergeCell ref="E377:E378"/>
    <mergeCell ref="F377:H378"/>
    <mergeCell ref="I377:I378"/>
    <mergeCell ref="J377:J378"/>
    <mergeCell ref="AS379:AS380"/>
    <mergeCell ref="AQ377:AQ378"/>
    <mergeCell ref="AR377:AR378"/>
    <mergeCell ref="AS377:AS378"/>
    <mergeCell ref="AT377:AT378"/>
    <mergeCell ref="A379:A380"/>
    <mergeCell ref="B379:B380"/>
    <mergeCell ref="C379:C380"/>
    <mergeCell ref="D379:D380"/>
    <mergeCell ref="E379:E380"/>
    <mergeCell ref="AP381:AP382"/>
    <mergeCell ref="I379:I380"/>
    <mergeCell ref="J379:J380"/>
    <mergeCell ref="AP379:AP380"/>
    <mergeCell ref="AQ379:AQ380"/>
    <mergeCell ref="AR379:AR380"/>
    <mergeCell ref="F383:H384"/>
    <mergeCell ref="AT379:AT380"/>
    <mergeCell ref="A381:A382"/>
    <mergeCell ref="B381:B382"/>
    <mergeCell ref="C381:C382"/>
    <mergeCell ref="D381:D382"/>
    <mergeCell ref="E381:E382"/>
    <mergeCell ref="F381:H382"/>
    <mergeCell ref="I381:I382"/>
    <mergeCell ref="J381:J382"/>
    <mergeCell ref="AS383:AS384"/>
    <mergeCell ref="AQ381:AQ382"/>
    <mergeCell ref="AR381:AR382"/>
    <mergeCell ref="AS381:AS382"/>
    <mergeCell ref="AT381:AT382"/>
    <mergeCell ref="A383:A384"/>
    <mergeCell ref="B383:B384"/>
    <mergeCell ref="C383:C384"/>
    <mergeCell ref="D383:D384"/>
    <mergeCell ref="E383:E384"/>
    <mergeCell ref="AQ385:AQ386"/>
    <mergeCell ref="AR385:AR386"/>
    <mergeCell ref="I383:I384"/>
    <mergeCell ref="J383:J384"/>
    <mergeCell ref="AP383:AP384"/>
    <mergeCell ref="AQ383:AQ384"/>
    <mergeCell ref="AR383:AR384"/>
    <mergeCell ref="AS385:AS386"/>
    <mergeCell ref="AT385:AT386"/>
    <mergeCell ref="AT383:AT384"/>
    <mergeCell ref="A385:C386"/>
    <mergeCell ref="D385:D386"/>
    <mergeCell ref="E385:E386"/>
    <mergeCell ref="F385:H386"/>
    <mergeCell ref="I385:I386"/>
    <mergeCell ref="K385:AO386"/>
    <mergeCell ref="AP385:AP386"/>
  </mergeCells>
  <conditionalFormatting sqref="L9:AO384 K9:K385">
    <cfRule type="containsText" priority="8" dxfId="0" operator="containsText" stopIfTrue="1" text="S">
      <formula>NOT(ISERROR(SEARCH("S",K9)))</formula>
    </cfRule>
    <cfRule type="cellIs" priority="9" dxfId="19" operator="equal">
      <formula>"A"</formula>
    </cfRule>
    <cfRule type="cellIs" priority="10" dxfId="20" operator="equal">
      <formula>"H"</formula>
    </cfRule>
  </conditionalFormatting>
  <conditionalFormatting sqref="L9:AO384 K9:K385">
    <cfRule type="cellIs" priority="7" dxfId="21" operator="equal">
      <formula>"X"</formula>
    </cfRule>
  </conditionalFormatting>
  <conditionalFormatting sqref="L9:AO384 K9:K385">
    <cfRule type="cellIs" priority="6" dxfId="22" operator="equal" stopIfTrue="1">
      <formula>"M"</formula>
    </cfRule>
  </conditionalFormatting>
  <conditionalFormatting sqref="L9:AO384 K9:K385">
    <cfRule type="containsText" priority="1" dxfId="24" operator="containsText" stopIfTrue="1" text="S">
      <formula>NOT(ISERROR(SEARCH("S",K9)))</formula>
    </cfRule>
    <cfRule type="containsText" priority="2" dxfId="1" operator="containsText" stopIfTrue="1" text="S">
      <formula>NOT(ISERROR(SEARCH("S",K9)))</formula>
    </cfRule>
    <cfRule type="containsText" priority="3" dxfId="0" operator="containsText" stopIfTrue="1" text="S">
      <formula>NOT(ISERROR(SEARCH("S",K9)))</formula>
    </cfRule>
    <cfRule type="containsText" priority="4" dxfId="25" operator="containsText" stopIfTrue="1" text="S">
      <formula>NOT(ISERROR(SEARCH("S",K9)))</formula>
    </cfRule>
    <cfRule type="containsText" priority="5" dxfId="26" operator="containsText" stopIfTrue="1" text="S">
      <formula>NOT(ISERROR(SEARCH("S",K9)))</formula>
    </cfRule>
  </conditionalFormatting>
  <dataValidations count="4">
    <dataValidation type="list" allowBlank="1" showInputMessage="1" showErrorMessage="1" sqref="K9:AO9 K385 K13:AO13 K15:AO15 K17:AO17 K19:AO19 K21:AO21 K23:AO23 K25:AO25 K27:AO27 K29:AO29 K31:AO31 K33:AO33 K35:AO35 K37:AO37 K39:AO39 K41:AO41 K43:AO43 K45:AO45 K47:AO47 K49:AO49 K51:AO51 K53:AO53 K55:AO55 K57:AO57 K59:AO59 K61:AO61 K63:AO63 K65:AO65 K67:AO67 K69:AO69 K71:AO71 K73:AO73 K75:AO75 K77:AO77 K79:AO79 K81:AO81 K83:AO83 K85:AO85 K87:AO87 K89:AO89 K91:AO91 K93:AO93 K95:AO95 K97:AO97 K99:AO99 K101:AO101 K103:AO103 K105:AO105 K107:AO107 K109:AO109 K111:AO111 K113:AO113 K115:AO115 K117:AO117 K119:AO119 K121:AO121 K123:AO123 K125:AO125 K127:AO127 K129:AO129 K131:AO131 K133:AO133 K135:AO135 K137:AO137 K139:AO139 K141:AO141 K143:AO143 K145:AO145 K147:AO147 K149:AO149 K151:AO151 K153:AO153 K155:AO155 K157:AO157 K159:AO159 K161:AO161 K163:AO163 K165:AO165 K167:AO167 K169:AO169 K171:AO171 K173:AO173 K175:AO175 K177:AO177 K179:AO179 K181:AO181 K183:AO183 K185:AO185 K187:AO187 K189:AO189 K191:AO191 K193:AO193 K195:AO195 K197:AO197 K199:AO199 K201:AO201 K203:AO203 K205:AO205 K207:AO207">
      <formula1>"X,A,H,S"</formula1>
    </dataValidation>
    <dataValidation type="list" allowBlank="1" showInputMessage="1" showErrorMessage="1" sqref="K209:AO209 K211:AO211 K213:AO213 K215:AO215 K217:AO217 K219:AO219 K221:AO221 K223:AO223 K225:AO225 K227:AO227 K229:AO229 K231:AO231 K233:AO233 K235:AO235 K237:AO237 K239:AO239 K241:AO241 K243:AO243 K245:AO245 K247:AO247 K249:AO249 K251:AO251 K253:AO253 K255:AO255 K257:AO257 K259:AO259 K261:AO261 K263:AO263 K265:AO265 K267:AO267 K269:AO269 K271:AO271 K273:AO273 K275:AO275 K277:AO277 K279:AO279 K281:AO281 K283:AO283 K285:AO285 K287:AO287 K289:AO289 K291:AO291 K293:AO293 K295:AO295 K297:AO297 K299:AO299 K301:AO301 K303:AO303 K305:AO305 K307:AO307 K309:AO309 K311:AO311 K313:AO313 K315:AO315 K317:AO317 K319:AO319 K321:AO321 K323:AO323 K325:AO325 K327:AO327 K329:AO329 K331:AO331 K333:AO333 K335:AO335 K337:AO337 K339:AO339 K341:AO341 K343:AO343 K345:AO345 K347:AO347 K349:AO349 K351:AO351 K353:AO353 K355:AO355 K357:AO357 K359:AO359 K361:AO361 K363:AO363 K365:AO365 K367:AO367 K369:AO369 K371:AO371 K373:AO373 K375:AO375 K377:AO377 K379:AO379 K381:AO381 K383:AO383 K11:AO11">
      <formula1>"X,A,H,S"</formula1>
    </dataValidation>
    <dataValidation allowBlank="1" showInputMessage="1" showErrorMessage="1" prompt="Date" sqref="L8:AO8"/>
    <dataValidation allowBlank="1" showInputMessage="1" showErrorMessage="1" prompt="Date&#10;" sqref="K8"/>
  </dataValidations>
  <printOptions horizontalCentered="1"/>
  <pageMargins left="0.5" right="0.5" top="0.25" bottom="0.5" header="0.3" footer="0.3"/>
  <pageSetup horizontalDpi="600" verticalDpi="600" orientation="landscape" paperSize="9" scale="58" r:id="rId1"/>
  <headerFooter>
    <oddFooter>&amp;CPage &amp;P of &amp;N&amp;RRegister of Wages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Scientific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Scalese</dc:creator>
  <cp:keywords/>
  <dc:description/>
  <cp:lastModifiedBy>Slvs Shoes</cp:lastModifiedBy>
  <dcterms:created xsi:type="dcterms:W3CDTF">2005-04-19T22:30:34Z</dcterms:created>
  <dcterms:modified xsi:type="dcterms:W3CDTF">2009-11-12T06:03:54Z</dcterms:modified>
  <cp:category/>
  <cp:version/>
  <cp:contentType/>
  <cp:contentStatus/>
</cp:coreProperties>
</file>