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<sst xmlns="http://schemas.openxmlformats.org/spreadsheetml/2006/main" count="29" uniqueCount="23">
  <si>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Particulars</t>
  </si>
  <si>
    <t>Amount</t>
  </si>
  <si>
    <t>Deductions</t>
  </si>
  <si>
    <t>Net</t>
  </si>
  <si>
    <t>Rs.</t>
  </si>
  <si>
    <t xml:space="preserve">Basic Salary </t>
  </si>
  <si>
    <t>HRA</t>
  </si>
  <si>
    <t>Other Allowance</t>
  </si>
  <si>
    <t>Gross salary</t>
  </si>
  <si>
    <t>Provident Fund - Employer's Contribution , Employee's Contribution</t>
  </si>
  <si>
    <t>12% on Rs.6500/-</t>
  </si>
  <si>
    <t xml:space="preserve">E.S.I - Employer's Contribution @ 4.75 % on Gross Salary , Employee's Contribution @ 1.75 % on Gross Salary </t>
  </si>
  <si>
    <t>Bonus</t>
  </si>
  <si>
    <t>CTC PER MONTH</t>
  </si>
  <si>
    <t>Note :</t>
  </si>
  <si>
    <t>1.Earned Leave will be enchashed as per the Company's Rules.</t>
  </si>
  <si>
    <t>2.Gratuity will be payable as per the Payment of Gratuity Act,1972.</t>
  </si>
  <si>
    <t>3. Income Tax will be applicable as per the Income Tax Act.</t>
  </si>
  <si>
    <t xml:space="preserve">4. Allowances include conveyance from place of residence to place of work and cell phone reimbursement </t>
  </si>
  <si>
    <t xml:space="preserve">   as per policy of the company.</t>
  </si>
  <si>
    <t>Earned Leave will be enchashed only as per the Company's Rules.</t>
  </si>
  <si>
    <t>Gratuity will be payable only as per the Payment of Gratuity Act,1972.</t>
  </si>
  <si>
    <t>Super CTC Per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</si>
</sst>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"/>
      <color indexed="8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19" applyFont="1" applyFill="1">
      <alignment/>
      <protection/>
    </xf>
    <xf numFmtId="0" fontId="3" fillId="2" borderId="0" xfId="19" applyFont="1" applyFill="1" applyAlignment="1">
      <alignment horizontal="center"/>
      <protection/>
    </xf>
    <xf numFmtId="0" fontId="2" fillId="2" borderId="2" xfId="19" applyFont="1" applyFill="1" applyBorder="1">
      <alignment/>
      <protection/>
    </xf>
    <xf numFmtId="0" fontId="3" fillId="2" borderId="3" xfId="19" applyFont="1" applyFill="1" applyBorder="1">
      <alignment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3" xfId="19" applyFont="1" applyFill="1" applyBorder="1" applyAlignment="1">
      <alignment horizontal="center" wrapText="1"/>
      <protection/>
    </xf>
    <xf numFmtId="0" fontId="2" fillId="2" borderId="4" xfId="19" applyFont="1" applyFill="1" applyBorder="1" applyAlignment="1">
      <alignment horizontal="center"/>
      <protection/>
    </xf>
    <xf numFmtId="0" fontId="3" fillId="2" borderId="5" xfId="19" applyFont="1" applyFill="1" applyBorder="1">
      <alignment/>
      <protection/>
    </xf>
    <xf numFmtId="0" fontId="3" fillId="2" borderId="1" xfId="19" applyFont="1" applyFill="1" applyBorder="1">
      <alignment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6" xfId="19" applyFont="1" applyFill="1" applyBorder="1" applyAlignment="1">
      <alignment horizontal="center"/>
      <protection/>
    </xf>
    <xf numFmtId="0" fontId="2" fillId="2" borderId="5" xfId="19" applyFont="1" applyFill="1" applyBorder="1">
      <alignment/>
      <protection/>
    </xf>
    <xf numFmtId="1" fontId="3" fillId="2" borderId="1" xfId="19" applyNumberFormat="1" applyFont="1" applyFill="1" applyBorder="1" applyAlignment="1">
      <alignment horizontal="right"/>
      <protection/>
    </xf>
    <xf numFmtId="0" fontId="3" fillId="2" borderId="1" xfId="19" applyFont="1" applyFill="1" applyBorder="1" applyAlignment="1">
      <alignment horizontal="right"/>
      <protection/>
    </xf>
    <xf numFmtId="0" fontId="3" fillId="2" borderId="6" xfId="19" applyFont="1" applyFill="1" applyBorder="1" applyAlignment="1">
      <alignment horizontal="center"/>
      <protection/>
    </xf>
    <xf numFmtId="1" fontId="3" fillId="2" borderId="7" xfId="19" applyNumberFormat="1" applyFont="1" applyFill="1" applyBorder="1" applyAlignment="1">
      <alignment horizontal="right"/>
      <protection/>
    </xf>
    <xf numFmtId="0" fontId="2" fillId="2" borderId="8" xfId="19" applyFont="1" applyFill="1" applyBorder="1">
      <alignment/>
      <protection/>
    </xf>
    <xf numFmtId="1" fontId="2" fillId="2" borderId="9" xfId="19" applyNumberFormat="1" applyFont="1" applyFill="1" applyBorder="1" applyAlignment="1">
      <alignment horizontal="right"/>
      <protection/>
    </xf>
    <xf numFmtId="1" fontId="2" fillId="2" borderId="10" xfId="19" applyNumberFormat="1" applyFont="1" applyFill="1" applyBorder="1" applyAlignment="1">
      <alignment horizontal="right"/>
      <protection/>
    </xf>
    <xf numFmtId="1" fontId="2" fillId="2" borderId="6" xfId="19" applyNumberFormat="1" applyFont="1" applyFill="1" applyBorder="1" applyAlignment="1">
      <alignment horizontal="center"/>
      <protection/>
    </xf>
    <xf numFmtId="0" fontId="2" fillId="2" borderId="11" xfId="19" applyFont="1" applyFill="1" applyBorder="1" applyAlignment="1">
      <alignment horizontal="right"/>
      <protection/>
    </xf>
    <xf numFmtId="0" fontId="2" fillId="2" borderId="1" xfId="19" applyFont="1" applyFill="1" applyBorder="1">
      <alignment/>
      <protection/>
    </xf>
    <xf numFmtId="0" fontId="2" fillId="2" borderId="1" xfId="19" applyFont="1" applyFill="1" applyBorder="1" applyAlignment="1">
      <alignment horizontal="right"/>
      <protection/>
    </xf>
    <xf numFmtId="0" fontId="3" fillId="2" borderId="12" xfId="19" applyFont="1" applyFill="1" applyBorder="1" applyAlignment="1">
      <alignment horizontal="center"/>
      <protection/>
    </xf>
    <xf numFmtId="0" fontId="2" fillId="2" borderId="5" xfId="19" applyFont="1" applyFill="1" applyBorder="1" applyAlignment="1">
      <alignment horizontal="left"/>
      <protection/>
    </xf>
    <xf numFmtId="0" fontId="2" fillId="2" borderId="1" xfId="19" applyFont="1" applyFill="1" applyBorder="1" applyAlignment="1">
      <alignment horizontal="left"/>
      <protection/>
    </xf>
    <xf numFmtId="1" fontId="3" fillId="2" borderId="8" xfId="19" applyNumberFormat="1" applyFont="1" applyFill="1" applyBorder="1" applyAlignment="1">
      <alignment horizontal="right"/>
      <protection/>
    </xf>
    <xf numFmtId="1" fontId="2" fillId="2" borderId="9" xfId="19" applyNumberFormat="1" applyFont="1" applyFill="1" applyBorder="1" applyAlignment="1">
      <alignment horizontal="center"/>
      <protection/>
    </xf>
    <xf numFmtId="0" fontId="3" fillId="2" borderId="13" xfId="19" applyFont="1" applyFill="1" applyBorder="1" applyAlignment="1">
      <alignment horizontal="center"/>
      <protection/>
    </xf>
    <xf numFmtId="0" fontId="2" fillId="2" borderId="14" xfId="19" applyFont="1" applyFill="1" applyBorder="1">
      <alignment/>
      <protection/>
    </xf>
    <xf numFmtId="0" fontId="2" fillId="2" borderId="15" xfId="19" applyFont="1" applyFill="1" applyBorder="1">
      <alignment/>
      <protection/>
    </xf>
    <xf numFmtId="1" fontId="2" fillId="2" borderId="16" xfId="19" applyNumberFormat="1" applyFont="1" applyFill="1" applyBorder="1">
      <alignment/>
      <protection/>
    </xf>
    <xf numFmtId="0" fontId="3" fillId="2" borderId="17" xfId="19" applyFont="1" applyFill="1" applyBorder="1" applyAlignment="1">
      <alignment horizontal="center"/>
      <protection/>
    </xf>
    <xf numFmtId="0" fontId="2" fillId="2" borderId="18" xfId="19" applyFont="1" applyFill="1" applyBorder="1">
      <alignment/>
      <protection/>
    </xf>
    <xf numFmtId="0" fontId="3" fillId="2" borderId="0" xfId="19" applyFont="1" applyFill="1" applyBorder="1">
      <alignment/>
      <protection/>
    </xf>
    <xf numFmtId="0" fontId="3" fillId="2" borderId="0" xfId="19" applyFont="1" applyFill="1" applyBorder="1">
      <alignment/>
      <protection/>
    </xf>
    <xf numFmtId="0" fontId="3" fillId="2" borderId="0" xfId="19" applyFont="1" applyFill="1" applyBorder="1" applyAlignment="1">
      <alignment horizontal="center"/>
      <protection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1" fontId="2" fillId="2" borderId="1" xfId="19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B1">
      <selection activeCell="H6" sqref="H6"/>
    </sheetView>
  </sheetViews>
  <sheetFormatPr defaultColWidth="9.140625" defaultRowHeight="12.75"/>
  <cols>
    <col min="1" max="1" width="75.28125" style="2" customWidth="1"/>
    <col min="2" max="2" width="45.57421875" style="2" customWidth="1"/>
    <col min="3" max="3" width="11.421875" style="2" customWidth="1"/>
    <col min="4" max="4" width="15.28125" style="2" customWidth="1"/>
    <col min="5" max="5" width="14.28125" style="3" customWidth="1"/>
    <col min="6" max="16384" width="9.140625" style="2" customWidth="1"/>
  </cols>
  <sheetData>
    <row r="1" spans="4:5" ht="16.5" customHeight="1">
      <c r="D1" s="49"/>
      <c r="E1" s="49"/>
    </row>
    <row r="3" spans="1:5" ht="16.5" customHeight="1" thickBot="1">
      <c r="A3" s="4"/>
      <c r="B3" s="4"/>
      <c r="C3" s="4"/>
      <c r="D3" s="4"/>
      <c r="E3" s="5"/>
    </row>
    <row r="4" spans="1:5" ht="16.5" customHeight="1">
      <c r="A4" s="6" t="s">
        <v>0</v>
      </c>
      <c r="B4" s="7"/>
      <c r="C4" s="8" t="s">
        <v>1</v>
      </c>
      <c r="D4" s="9" t="s">
        <v>2</v>
      </c>
      <c r="E4" s="10" t="s">
        <v>3</v>
      </c>
    </row>
    <row r="5" spans="1:5" ht="16.5" customHeight="1">
      <c r="A5" s="11"/>
      <c r="B5" s="12"/>
      <c r="C5" s="13" t="s">
        <v>4</v>
      </c>
      <c r="D5" s="13" t="s">
        <v>4</v>
      </c>
      <c r="E5" s="14" t="s">
        <v>4</v>
      </c>
    </row>
    <row r="6" spans="1:5" ht="16.5" customHeight="1">
      <c r="A6" s="15" t="s">
        <v>5</v>
      </c>
      <c r="B6" s="12"/>
      <c r="C6" s="16">
        <f>C9/2</f>
        <v>6788.5</v>
      </c>
      <c r="D6" s="17"/>
      <c r="E6" s="18"/>
    </row>
    <row r="7" spans="1:5" ht="16.5" customHeight="1">
      <c r="A7" s="15" t="s">
        <v>6</v>
      </c>
      <c r="B7" s="12"/>
      <c r="C7" s="16">
        <f>C6/2</f>
        <v>3394.25</v>
      </c>
      <c r="D7" s="17"/>
      <c r="E7" s="18"/>
    </row>
    <row r="8" spans="1:5" ht="16.5" customHeight="1" thickBot="1">
      <c r="A8" s="15" t="s">
        <v>7</v>
      </c>
      <c r="B8" s="12"/>
      <c r="C8" s="19">
        <f>C16-(C6+C7+C13+C14+C15)</f>
        <v>3394.25</v>
      </c>
      <c r="D8" s="16"/>
      <c r="E8" s="14"/>
    </row>
    <row r="9" spans="1:5" ht="16.5" customHeight="1" thickBot="1">
      <c r="A9" s="15"/>
      <c r="B9" s="20" t="s">
        <v>8</v>
      </c>
      <c r="C9" s="21">
        <v>13577</v>
      </c>
      <c r="D9" s="22"/>
      <c r="E9" s="23"/>
    </row>
    <row r="10" spans="1:5" ht="16.5" customHeight="1">
      <c r="A10" s="15"/>
      <c r="B10" s="12"/>
      <c r="C10" s="24"/>
      <c r="D10" s="25"/>
      <c r="E10" s="18"/>
    </row>
    <row r="11" spans="1:5" ht="16.5" customHeight="1">
      <c r="A11" s="15"/>
      <c r="B11" s="12"/>
      <c r="C11" s="26"/>
      <c r="D11" s="13"/>
      <c r="E11" s="14"/>
    </row>
    <row r="12" spans="1:5" ht="16.5" customHeight="1">
      <c r="A12" s="15"/>
      <c r="B12" s="25"/>
      <c r="C12" s="26"/>
      <c r="D12" s="25"/>
      <c r="E12" s="14"/>
    </row>
    <row r="13" spans="1:5" ht="16.5" customHeight="1" thickBot="1">
      <c r="A13" s="15" t="s">
        <v>9</v>
      </c>
      <c r="B13" s="25" t="s">
        <v>10</v>
      </c>
      <c r="C13" s="1">
        <f>IF(C6&lt;6500,12%*C6,IF(C6&gt;=6500,12%*6500))</f>
        <v>780</v>
      </c>
      <c r="D13" s="16">
        <f>C13</f>
        <v>780</v>
      </c>
      <c r="E13" s="27"/>
    </row>
    <row r="14" spans="1:5" ht="16.5" customHeight="1" thickBot="1">
      <c r="A14" s="28" t="s">
        <v>11</v>
      </c>
      <c r="B14" s="29"/>
      <c r="C14" s="16">
        <f>C9*4.75%</f>
        <v>644.9075</v>
      </c>
      <c r="D14" s="30">
        <f>C9*1.75%</f>
        <v>237.59750000000003</v>
      </c>
      <c r="E14" s="31">
        <f>C9-(D13+D14)</f>
        <v>12559.4025</v>
      </c>
    </row>
    <row r="15" spans="1:5" ht="16.5" customHeight="1" thickBot="1">
      <c r="A15" s="15" t="s">
        <v>12</v>
      </c>
      <c r="B15" s="12"/>
      <c r="C15" s="19">
        <f>C6/12</f>
        <v>565.7083333333334</v>
      </c>
      <c r="D15" s="16"/>
      <c r="E15" s="32"/>
    </row>
    <row r="16" spans="1:5" ht="16.5" customHeight="1" thickBot="1">
      <c r="A16" s="33" t="s">
        <v>13</v>
      </c>
      <c r="B16" s="34"/>
      <c r="C16" s="21">
        <f>SUM(C9,C13:C15)</f>
        <v>15567.615833333333</v>
      </c>
      <c r="D16" s="35"/>
      <c r="E16" s="36"/>
    </row>
    <row r="17" spans="1:5" ht="15.75">
      <c r="A17" s="37" t="s">
        <v>14</v>
      </c>
      <c r="B17" s="38"/>
      <c r="C17" s="38"/>
      <c r="D17" s="39"/>
      <c r="E17" s="40"/>
    </row>
    <row r="18" spans="1:5" ht="15">
      <c r="A18" s="41" t="s">
        <v>15</v>
      </c>
      <c r="B18" s="42"/>
      <c r="C18" s="42"/>
      <c r="D18" s="42"/>
      <c r="E18" s="43"/>
    </row>
    <row r="19" spans="1:5" ht="15">
      <c r="A19" s="41" t="s">
        <v>16</v>
      </c>
      <c r="B19" s="42"/>
      <c r="C19" s="42"/>
      <c r="D19" s="42"/>
      <c r="E19" s="43"/>
    </row>
    <row r="20" spans="1:5" ht="15">
      <c r="A20" s="41" t="s">
        <v>17</v>
      </c>
      <c r="B20" s="42"/>
      <c r="C20" s="42"/>
      <c r="D20" s="42"/>
      <c r="E20" s="43"/>
    </row>
    <row r="21" spans="1:5" ht="15">
      <c r="A21" s="44" t="s">
        <v>18</v>
      </c>
      <c r="B21" s="44"/>
      <c r="C21" s="44"/>
      <c r="D21" s="42"/>
      <c r="E21" s="43"/>
    </row>
    <row r="22" ht="15">
      <c r="A22" s="45" t="s">
        <v>19</v>
      </c>
    </row>
    <row r="45" spans="1:5" ht="16.5" customHeight="1">
      <c r="A45" s="25" t="s">
        <v>0</v>
      </c>
      <c r="B45" s="13" t="s">
        <v>1</v>
      </c>
      <c r="E45" s="2"/>
    </row>
    <row r="46" spans="1:5" ht="16.5" customHeight="1">
      <c r="A46" s="12"/>
      <c r="B46" s="13" t="s">
        <v>4</v>
      </c>
      <c r="E46" s="2"/>
    </row>
    <row r="47" spans="1:5" ht="16.5" customHeight="1">
      <c r="A47" s="25" t="s">
        <v>13</v>
      </c>
      <c r="B47" s="46">
        <f>C16</f>
        <v>15567.615833333333</v>
      </c>
      <c r="E47" s="2"/>
    </row>
    <row r="48" spans="1:5" ht="16.5" customHeight="1">
      <c r="A48" s="25" t="s">
        <v>20</v>
      </c>
      <c r="B48" s="46">
        <f>C6/2/12</f>
        <v>282.8541666666667</v>
      </c>
      <c r="E48" s="2"/>
    </row>
    <row r="49" spans="1:5" ht="16.5" customHeight="1">
      <c r="A49" s="25" t="s">
        <v>21</v>
      </c>
      <c r="B49" s="46">
        <f>C6*15/26/12</f>
        <v>326.3701923076923</v>
      </c>
      <c r="E49" s="2"/>
    </row>
    <row r="50" spans="1:5" ht="15.75">
      <c r="A50" s="47" t="s">
        <v>22</v>
      </c>
      <c r="B50" s="48">
        <f>SUM(B47:B49)</f>
        <v>16176.84019230769</v>
      </c>
      <c r="E50" s="2"/>
    </row>
  </sheetData>
  <mergeCells count="3">
    <mergeCell ref="D1:E1"/>
    <mergeCell ref="A14:B14"/>
    <mergeCell ref="A21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mbl</dc:creator>
  <cp:keywords/>
  <dc:description/>
  <cp:lastModifiedBy>mbl</cp:lastModifiedBy>
  <dcterms:created xsi:type="dcterms:W3CDTF">2010-08-28T11:35:27Z</dcterms:created>
  <dcterms:modified xsi:type="dcterms:W3CDTF">2010-08-28T11:37:01Z</dcterms:modified>
  <cp:category/>
  <cp:version/>
  <cp:contentType/>
  <cp:contentStatus/>
</cp:coreProperties>
</file>