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85" windowWidth="5130" windowHeight="3495" activeTab="0"/>
  </bookViews>
  <sheets>
    <sheet name="Instructions. Please read" sheetId="1" r:id="rId1"/>
    <sheet name="Input ESI Challan" sheetId="2" r:id="rId2"/>
    <sheet name="ESI Challan" sheetId="3" r:id="rId3"/>
    <sheet name="PF Challan PO" sheetId="4" r:id="rId4"/>
  </sheets>
  <definedNames/>
  <calcPr fullCalcOnLoad="1"/>
</workbook>
</file>

<file path=xl/sharedStrings.xml><?xml version="1.0" encoding="utf-8"?>
<sst xmlns="http://schemas.openxmlformats.org/spreadsheetml/2006/main" count="571" uniqueCount="141">
  <si>
    <t>Date</t>
  </si>
  <si>
    <t>Total No. of Subscribers</t>
  </si>
  <si>
    <t>Total Wages Due</t>
  </si>
  <si>
    <t>A/c 1</t>
  </si>
  <si>
    <t>A/c 10</t>
  </si>
  <si>
    <t>A/c 21</t>
  </si>
  <si>
    <t>Particulars</t>
  </si>
  <si>
    <t>A/c No. 22</t>
  </si>
  <si>
    <t>Total</t>
  </si>
  <si>
    <t>3. Administration Charges</t>
  </si>
  <si>
    <t>4. Inspection Charges</t>
  </si>
  <si>
    <t>5. Penal Damages</t>
  </si>
  <si>
    <t>6. 7Q Interest</t>
  </si>
  <si>
    <t>7. Miscellaneous Payment</t>
  </si>
  <si>
    <t>Employer's Code</t>
  </si>
  <si>
    <t>Month</t>
  </si>
  <si>
    <t>Year</t>
  </si>
  <si>
    <t>Branch &amp; Bank Code</t>
  </si>
  <si>
    <t>Establishment &amp; Address</t>
  </si>
  <si>
    <t>No. 2, II Cross Street, Thirumalai Nagar Annexe,</t>
  </si>
  <si>
    <t>Perungudi, Chennai - 600 096</t>
  </si>
  <si>
    <t>Cheque/DD No.</t>
  </si>
  <si>
    <t>Cash</t>
  </si>
  <si>
    <t>Cheque</t>
  </si>
  <si>
    <t>DD</t>
  </si>
  <si>
    <t>Mode of payment</t>
  </si>
  <si>
    <t>Drawn on:</t>
  </si>
  <si>
    <t>Name of Bank</t>
  </si>
  <si>
    <t>SBI - Adyar</t>
  </si>
  <si>
    <t>Period of Contribution</t>
  </si>
  <si>
    <t>Details of Payment</t>
  </si>
  <si>
    <t>Interest</t>
  </si>
  <si>
    <t>Damages</t>
  </si>
  <si>
    <t>Others</t>
  </si>
  <si>
    <t xml:space="preserve">Regular </t>
  </si>
  <si>
    <t>Contribution</t>
  </si>
  <si>
    <t>No. of Employees</t>
  </si>
  <si>
    <t>TOTAL Wages</t>
  </si>
  <si>
    <t>Employee's Contribution</t>
  </si>
  <si>
    <t>Employer's Contribution</t>
  </si>
  <si>
    <t># Interest</t>
  </si>
  <si>
    <t># Damages</t>
  </si>
  <si>
    <t># Others</t>
  </si>
  <si>
    <t>Total Amount (in words)</t>
  </si>
  <si>
    <t># R.O. Demand Letter No. &amp; Date</t>
  </si>
  <si>
    <t>Name &amp; Designation</t>
  </si>
  <si>
    <t>Seal of Authorised Signatory</t>
  </si>
  <si>
    <t>Signature</t>
  </si>
  <si>
    <t>Acknowledgement</t>
  </si>
  <si>
    <t>For use in Bank</t>
  </si>
  <si>
    <t>Received Rs.</t>
  </si>
  <si>
    <t>In Cash/by Cheque/DD no.</t>
  </si>
  <si>
    <t>Bank Scroll No</t>
  </si>
  <si>
    <t xml:space="preserve">Authorise Signature &amp; Seal </t>
  </si>
  <si>
    <t>of the Receiving Bank</t>
  </si>
  <si>
    <t>(Subject to Realisation) drawn on</t>
  </si>
  <si>
    <t>(Bank in</t>
  </si>
  <si>
    <t>favour of ESIC A/c No. 1</t>
  </si>
  <si>
    <t>E.S.I.C.</t>
  </si>
  <si>
    <t>Employee's State Insurance Corporation</t>
  </si>
  <si>
    <t>Challan Form for Deposit in A/c No.1</t>
  </si>
  <si>
    <t>For Bank</t>
  </si>
  <si>
    <t>Ö</t>
  </si>
  <si>
    <t>Dated</t>
  </si>
  <si>
    <t>Duplicate</t>
  </si>
  <si>
    <t>For ESIC</t>
  </si>
  <si>
    <t>Through Bank</t>
  </si>
  <si>
    <t>Original</t>
  </si>
  <si>
    <t>Triplicate</t>
  </si>
  <si>
    <t>For Depositor</t>
  </si>
  <si>
    <t>Quadruplicate</t>
  </si>
  <si>
    <t>For Depositor to be</t>
  </si>
  <si>
    <t>attached with Return</t>
  </si>
  <si>
    <t>of Contribution</t>
  </si>
  <si>
    <t>favour of ESIC A/c No. 1)</t>
  </si>
  <si>
    <t>Three thousand nine hundred and forty seven</t>
  </si>
  <si>
    <t>Establishment Code No. TN / 30708</t>
  </si>
  <si>
    <t>Account Group No.:</t>
  </si>
  <si>
    <t>Dues for the Month of:</t>
  </si>
  <si>
    <t>Employee Share</t>
  </si>
  <si>
    <t>Employer Share</t>
  </si>
  <si>
    <t>M</t>
  </si>
  <si>
    <t>Y</t>
  </si>
  <si>
    <t>Date of Payment</t>
  </si>
  <si>
    <t>D</t>
  </si>
  <si>
    <t>S.No.</t>
  </si>
  <si>
    <t>A/c No. 1</t>
  </si>
  <si>
    <t>A/c No. 2</t>
  </si>
  <si>
    <t>A/c No. 10</t>
  </si>
  <si>
    <t>A/c No. 21</t>
  </si>
  <si>
    <t>……….Amount (In Rupees)………</t>
  </si>
  <si>
    <t>Part - 01</t>
  </si>
  <si>
    <t>1. Employer's Share of Contri</t>
  </si>
  <si>
    <t>2. Employee's Share of Contri</t>
  </si>
  <si>
    <t xml:space="preserve">(Amount in words) (Rupees </t>
  </si>
  <si>
    <t>Eleven thousand nine hundred and seventy five</t>
  </si>
  <si>
    <t>Name of Establishment</t>
  </si>
  <si>
    <t>Address</t>
  </si>
  <si>
    <t>Signature of the Depositor</t>
  </si>
  <si>
    <t>Name of the Depositor</t>
  </si>
  <si>
    <t>Amount Received Rs.</t>
  </si>
  <si>
    <t>For Cheques only</t>
  </si>
  <si>
    <t>Date of Presentation</t>
  </si>
  <si>
    <t>Date of Realisation</t>
  </si>
  <si>
    <t>Branch Code No.</t>
  </si>
  <si>
    <t>Branch Name</t>
  </si>
  <si>
    <t>(To Be Filled in by Employer)</t>
  </si>
  <si>
    <t>Name of the Bank</t>
  </si>
  <si>
    <t>Cheque No.</t>
  </si>
  <si>
    <t>Paid by Cheque / Cash / Draft</t>
  </si>
  <si>
    <t>CHEQUE</t>
  </si>
  <si>
    <t>(For Banks use only)</t>
  </si>
  <si>
    <t>COMBINED CHALLAN OF A/C NO.1,2,10,21 &amp; 22</t>
  </si>
  <si>
    <t>(State bank of India)</t>
  </si>
  <si>
    <t>EMPLOYEE'S PROVIDENT FUND ORGANIZATION</t>
  </si>
  <si>
    <t>ORIGINAL</t>
  </si>
  <si>
    <t>)</t>
  </si>
  <si>
    <t>DUPLICATE</t>
  </si>
  <si>
    <t>TRIPLICATE</t>
  </si>
  <si>
    <t>QUADRUPLICATE</t>
  </si>
  <si>
    <t>XYZ engineers</t>
  </si>
  <si>
    <t xml:space="preserve">ABCD </t>
  </si>
  <si>
    <t>ABCD</t>
  </si>
  <si>
    <t>XYZ Engineers</t>
  </si>
  <si>
    <t>Chennai - 600 096</t>
  </si>
  <si>
    <t>ESI printout - Light Blue Sheet</t>
  </si>
  <si>
    <t xml:space="preserve">PF Printout </t>
  </si>
  <si>
    <t>Original - White</t>
  </si>
  <si>
    <t>Duplicate - Yellow</t>
  </si>
  <si>
    <t>Triplicate - Pink</t>
  </si>
  <si>
    <t>Quadruplicate - Light Blue</t>
  </si>
  <si>
    <t>A little tweeking is required by Excel users to make it work for your company</t>
  </si>
  <si>
    <t>Level of user expertise required - Low</t>
  </si>
  <si>
    <t>Form 5 &amp; Form 10 printout should be front and back</t>
  </si>
  <si>
    <t>I have already filed using the above and the same was accepted by the bank.</t>
  </si>
  <si>
    <t>Disclaimer</t>
  </si>
  <si>
    <t>Please check all printouts manually before submission.  No guarantee of correctness is provided for use of this work sheet</t>
  </si>
  <si>
    <t>Input exists for only ESI Challan for PF please fill the Original sheet.</t>
  </si>
  <si>
    <t>Some of the data like Code no. has been manually entered.  So please change your company code no. manually on all sheets</t>
  </si>
  <si>
    <t>This is dedicated to CiteHR users those who asked questions and those who answered them [a great site for HR related stuff] by Santhosh</t>
  </si>
  <si>
    <t>Please print form check output and only then file returns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</si>
</sst>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/mmm/yy;@"/>
    <numFmt numFmtId="165" formatCode="[$-409]dddd\,\ mmmm\ dd\,\ yyyy"/>
    <numFmt numFmtId="166" formatCode="00000"/>
    <numFmt numFmtId="167" formatCode="m/d"/>
    <numFmt numFmtId="168" formatCode="0.00000"/>
    <numFmt numFmtId="169" formatCode="0.0000"/>
    <numFmt numFmtId="170" formatCode="0.000"/>
    <numFmt numFmtId="171" formatCode="0.0"/>
    <numFmt numFmtId="172" formatCode="[$-409]d\-mmm\-yy;@"/>
    <numFmt numFmtId="173" formatCode="_(* #,##0.0_);_(* \(#,##0.0\);_(* &quot;-&quot;??_);_(@_)"/>
    <numFmt numFmtId="174" formatCode="_(* #,##0_);_(* \(#,##0\);_(* &quot;-&quot;??_);_(@_)"/>
    <numFmt numFmtId="175" formatCode="dd/mm/yyyy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10"/>
      <name val="Symbol"/>
      <family val="1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7"/>
      <name val="Arial"/>
      <family val="0"/>
    </font>
    <font>
      <b/>
      <sz val="10"/>
      <color indexed="57"/>
      <name val="Arial"/>
      <family val="2"/>
    </font>
    <font>
      <b/>
      <i/>
      <sz val="10"/>
      <color indexed="57"/>
      <name val="Arial"/>
      <family val="2"/>
    </font>
    <font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0" fillId="0" borderId="4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15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164" fontId="2" fillId="0" borderId="0" xfId="0" applyNumberFormat="1" applyFont="1" applyAlignment="1">
      <alignment/>
    </xf>
    <xf numFmtId="164" fontId="2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4" xfId="0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104775</xdr:colOff>
      <xdr:row>22</xdr:row>
      <xdr:rowOff>0</xdr:rowOff>
    </xdr:from>
    <xdr:to>
      <xdr:col>31</xdr:col>
      <xdr:colOff>104775</xdr:colOff>
      <xdr:row>23</xdr:row>
      <xdr:rowOff>0</xdr:rowOff>
    </xdr:to>
    <xdr:sp>
      <xdr:nvSpPr>
        <xdr:cNvPr id="1" name="Line 3"/>
        <xdr:cNvSpPr>
          <a:spLocks/>
        </xdr:cNvSpPr>
      </xdr:nvSpPr>
      <xdr:spPr>
        <a:xfrm>
          <a:off x="5448300" y="31908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22</xdr:row>
      <xdr:rowOff>0</xdr:rowOff>
    </xdr:from>
    <xdr:to>
      <xdr:col>34</xdr:col>
      <xdr:colOff>0</xdr:colOff>
      <xdr:row>22</xdr:row>
      <xdr:rowOff>152400</xdr:rowOff>
    </xdr:to>
    <xdr:sp>
      <xdr:nvSpPr>
        <xdr:cNvPr id="2" name="Line 4"/>
        <xdr:cNvSpPr>
          <a:spLocks/>
        </xdr:cNvSpPr>
      </xdr:nvSpPr>
      <xdr:spPr>
        <a:xfrm>
          <a:off x="5010150" y="3190875"/>
          <a:ext cx="8191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22</xdr:row>
      <xdr:rowOff>9525</xdr:rowOff>
    </xdr:from>
    <xdr:to>
      <xdr:col>34</xdr:col>
      <xdr:colOff>0</xdr:colOff>
      <xdr:row>23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019675" y="3200400"/>
          <a:ext cx="8096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104775</xdr:colOff>
      <xdr:row>22</xdr:row>
      <xdr:rowOff>0</xdr:rowOff>
    </xdr:from>
    <xdr:to>
      <xdr:col>71</xdr:col>
      <xdr:colOff>104775</xdr:colOff>
      <xdr:row>23</xdr:row>
      <xdr:rowOff>0</xdr:rowOff>
    </xdr:to>
    <xdr:sp>
      <xdr:nvSpPr>
        <xdr:cNvPr id="4" name="Line 12"/>
        <xdr:cNvSpPr>
          <a:spLocks/>
        </xdr:cNvSpPr>
      </xdr:nvSpPr>
      <xdr:spPr>
        <a:xfrm>
          <a:off x="12249150" y="31908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152400</xdr:colOff>
      <xdr:row>22</xdr:row>
      <xdr:rowOff>0</xdr:rowOff>
    </xdr:from>
    <xdr:to>
      <xdr:col>74</xdr:col>
      <xdr:colOff>0</xdr:colOff>
      <xdr:row>22</xdr:row>
      <xdr:rowOff>152400</xdr:rowOff>
    </xdr:to>
    <xdr:sp>
      <xdr:nvSpPr>
        <xdr:cNvPr id="5" name="Line 13"/>
        <xdr:cNvSpPr>
          <a:spLocks/>
        </xdr:cNvSpPr>
      </xdr:nvSpPr>
      <xdr:spPr>
        <a:xfrm>
          <a:off x="11811000" y="3190875"/>
          <a:ext cx="8191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22</xdr:row>
      <xdr:rowOff>9525</xdr:rowOff>
    </xdr:from>
    <xdr:to>
      <xdr:col>74</xdr:col>
      <xdr:colOff>0</xdr:colOff>
      <xdr:row>23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11820525" y="3200400"/>
          <a:ext cx="8096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104775</xdr:colOff>
      <xdr:row>22</xdr:row>
      <xdr:rowOff>0</xdr:rowOff>
    </xdr:from>
    <xdr:to>
      <xdr:col>111</xdr:col>
      <xdr:colOff>104775</xdr:colOff>
      <xdr:row>23</xdr:row>
      <xdr:rowOff>0</xdr:rowOff>
    </xdr:to>
    <xdr:sp>
      <xdr:nvSpPr>
        <xdr:cNvPr id="7" name="Line 18"/>
        <xdr:cNvSpPr>
          <a:spLocks/>
        </xdr:cNvSpPr>
      </xdr:nvSpPr>
      <xdr:spPr>
        <a:xfrm>
          <a:off x="19050000" y="31908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152400</xdr:colOff>
      <xdr:row>22</xdr:row>
      <xdr:rowOff>0</xdr:rowOff>
    </xdr:from>
    <xdr:to>
      <xdr:col>114</xdr:col>
      <xdr:colOff>0</xdr:colOff>
      <xdr:row>22</xdr:row>
      <xdr:rowOff>152400</xdr:rowOff>
    </xdr:to>
    <xdr:sp>
      <xdr:nvSpPr>
        <xdr:cNvPr id="8" name="Line 19"/>
        <xdr:cNvSpPr>
          <a:spLocks/>
        </xdr:cNvSpPr>
      </xdr:nvSpPr>
      <xdr:spPr>
        <a:xfrm>
          <a:off x="18611850" y="3190875"/>
          <a:ext cx="8191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0</xdr:colOff>
      <xdr:row>22</xdr:row>
      <xdr:rowOff>9525</xdr:rowOff>
    </xdr:from>
    <xdr:to>
      <xdr:col>114</xdr:col>
      <xdr:colOff>0</xdr:colOff>
      <xdr:row>23</xdr:row>
      <xdr:rowOff>0</xdr:rowOff>
    </xdr:to>
    <xdr:sp>
      <xdr:nvSpPr>
        <xdr:cNvPr id="9" name="Line 20"/>
        <xdr:cNvSpPr>
          <a:spLocks/>
        </xdr:cNvSpPr>
      </xdr:nvSpPr>
      <xdr:spPr>
        <a:xfrm flipV="1">
          <a:off x="18621375" y="3200400"/>
          <a:ext cx="8096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104775</xdr:colOff>
      <xdr:row>22</xdr:row>
      <xdr:rowOff>0</xdr:rowOff>
    </xdr:from>
    <xdr:to>
      <xdr:col>151</xdr:col>
      <xdr:colOff>104775</xdr:colOff>
      <xdr:row>23</xdr:row>
      <xdr:rowOff>0</xdr:rowOff>
    </xdr:to>
    <xdr:sp>
      <xdr:nvSpPr>
        <xdr:cNvPr id="10" name="Line 21"/>
        <xdr:cNvSpPr>
          <a:spLocks/>
        </xdr:cNvSpPr>
      </xdr:nvSpPr>
      <xdr:spPr>
        <a:xfrm>
          <a:off x="25850850" y="31908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152400</xdr:colOff>
      <xdr:row>22</xdr:row>
      <xdr:rowOff>0</xdr:rowOff>
    </xdr:from>
    <xdr:to>
      <xdr:col>154</xdr:col>
      <xdr:colOff>0</xdr:colOff>
      <xdr:row>22</xdr:row>
      <xdr:rowOff>152400</xdr:rowOff>
    </xdr:to>
    <xdr:sp>
      <xdr:nvSpPr>
        <xdr:cNvPr id="11" name="Line 22"/>
        <xdr:cNvSpPr>
          <a:spLocks/>
        </xdr:cNvSpPr>
      </xdr:nvSpPr>
      <xdr:spPr>
        <a:xfrm>
          <a:off x="25412700" y="3190875"/>
          <a:ext cx="8191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0</xdr:colOff>
      <xdr:row>22</xdr:row>
      <xdr:rowOff>9525</xdr:rowOff>
    </xdr:from>
    <xdr:to>
      <xdr:col>154</xdr:col>
      <xdr:colOff>0</xdr:colOff>
      <xdr:row>23</xdr:row>
      <xdr:rowOff>0</xdr:rowOff>
    </xdr:to>
    <xdr:sp>
      <xdr:nvSpPr>
        <xdr:cNvPr id="12" name="Line 23"/>
        <xdr:cNvSpPr>
          <a:spLocks/>
        </xdr:cNvSpPr>
      </xdr:nvSpPr>
      <xdr:spPr>
        <a:xfrm flipV="1">
          <a:off x="25422225" y="3200400"/>
          <a:ext cx="8096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125</v>
      </c>
    </row>
    <row r="2" ht="12.75">
      <c r="A2" t="s">
        <v>126</v>
      </c>
    </row>
    <row r="3" ht="12.75">
      <c r="A3" t="s">
        <v>127</v>
      </c>
    </row>
    <row r="4" ht="12.75">
      <c r="A4" t="s">
        <v>128</v>
      </c>
    </row>
    <row r="5" ht="12.75">
      <c r="A5" t="s">
        <v>129</v>
      </c>
    </row>
    <row r="6" ht="12.75">
      <c r="A6" t="s">
        <v>130</v>
      </c>
    </row>
    <row r="7" ht="12.75">
      <c r="A7" t="s">
        <v>133</v>
      </c>
    </row>
    <row r="9" ht="12.75">
      <c r="A9" t="s">
        <v>137</v>
      </c>
    </row>
    <row r="11" ht="12.75">
      <c r="A11" t="s">
        <v>138</v>
      </c>
    </row>
    <row r="13" ht="12.75">
      <c r="A13" t="s">
        <v>134</v>
      </c>
    </row>
    <row r="15" ht="12.75">
      <c r="A15" t="s">
        <v>131</v>
      </c>
    </row>
    <row r="17" ht="12.75">
      <c r="A17" t="s">
        <v>132</v>
      </c>
    </row>
    <row r="19" ht="12.75">
      <c r="A19" s="22" t="s">
        <v>140</v>
      </c>
    </row>
    <row r="21" ht="12.75">
      <c r="A21" t="s">
        <v>139</v>
      </c>
    </row>
    <row r="23" ht="12.75">
      <c r="A23" s="1" t="s">
        <v>135</v>
      </c>
    </row>
    <row r="24" ht="12.75">
      <c r="A24" t="s">
        <v>136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showGridLines="0" workbookViewId="0" topLeftCell="A1">
      <selection activeCell="A1" sqref="A1"/>
    </sheetView>
  </sheetViews>
  <sheetFormatPr defaultColWidth="9.140625" defaultRowHeight="12.75"/>
  <cols>
    <col min="1" max="27" width="2.421875" style="0" customWidth="1"/>
    <col min="29" max="29" width="12.00390625" style="0" bestFit="1" customWidth="1"/>
    <col min="30" max="32" width="5.00390625" style="0" bestFit="1" customWidth="1"/>
  </cols>
  <sheetData>
    <row r="1" spans="23:27" ht="12.75">
      <c r="W1" s="13"/>
      <c r="X1" s="14"/>
      <c r="Y1" s="14"/>
      <c r="Z1" s="14"/>
      <c r="AA1" s="17"/>
    </row>
    <row r="2" spans="10:27" ht="15.75">
      <c r="J2" s="16" t="s">
        <v>58</v>
      </c>
      <c r="W2" s="45" t="s">
        <v>67</v>
      </c>
      <c r="X2" s="46"/>
      <c r="Y2" s="46"/>
      <c r="Z2" s="46"/>
      <c r="AA2" s="47"/>
    </row>
    <row r="3" spans="6:27" ht="12.75">
      <c r="F3" t="s">
        <v>59</v>
      </c>
      <c r="W3" s="48" t="s">
        <v>61</v>
      </c>
      <c r="X3" s="49"/>
      <c r="Y3" s="49"/>
      <c r="Z3" s="49"/>
      <c r="AA3" s="50"/>
    </row>
    <row r="4" spans="6:27" ht="12.75">
      <c r="F4" t="s">
        <v>60</v>
      </c>
      <c r="W4" s="40"/>
      <c r="X4" s="41"/>
      <c r="Y4" s="41"/>
      <c r="Z4" s="41"/>
      <c r="AA4" s="42"/>
    </row>
    <row r="5" spans="18:25" ht="12.75">
      <c r="R5" s="22" t="s">
        <v>0</v>
      </c>
      <c r="U5" s="22" t="s">
        <v>15</v>
      </c>
      <c r="Y5" s="22" t="s">
        <v>16</v>
      </c>
    </row>
    <row r="6" spans="1:27" ht="12.75">
      <c r="A6" s="23" t="s">
        <v>14</v>
      </c>
      <c r="F6" s="3">
        <v>4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N6" s="3">
        <v>1</v>
      </c>
      <c r="O6" s="3">
        <v>1</v>
      </c>
      <c r="P6" s="3">
        <v>1</v>
      </c>
      <c r="R6" s="31">
        <v>0</v>
      </c>
      <c r="S6" s="31">
        <v>8</v>
      </c>
      <c r="T6" s="29"/>
      <c r="U6" s="31">
        <v>0</v>
      </c>
      <c r="V6" s="31">
        <v>1</v>
      </c>
      <c r="W6" s="29"/>
      <c r="X6" s="31">
        <v>2</v>
      </c>
      <c r="Y6" s="31">
        <v>0</v>
      </c>
      <c r="Z6" s="31">
        <v>0</v>
      </c>
      <c r="AA6" s="31">
        <v>9</v>
      </c>
    </row>
    <row r="7" ht="12.75">
      <c r="R7" s="12"/>
    </row>
    <row r="8" spans="1:27" ht="12.75">
      <c r="A8" s="2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2.75">
      <c r="A13" s="2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27"/>
      <c r="X13" s="6"/>
      <c r="Y13" s="6"/>
      <c r="Z13" s="6"/>
      <c r="AA13" s="6"/>
    </row>
    <row r="14" ht="12.75">
      <c r="S14" s="6"/>
    </row>
    <row r="15" spans="1:27" ht="12.75">
      <c r="A15" s="24" t="s">
        <v>21</v>
      </c>
      <c r="G15" s="31">
        <v>1</v>
      </c>
      <c r="H15" s="31">
        <v>1</v>
      </c>
      <c r="I15" s="31">
        <v>2</v>
      </c>
      <c r="J15" s="31">
        <v>2</v>
      </c>
      <c r="K15" s="31">
        <v>2</v>
      </c>
      <c r="L15" s="31">
        <v>2</v>
      </c>
      <c r="M15" s="31">
        <v>2</v>
      </c>
      <c r="N15" s="6"/>
      <c r="O15" t="s">
        <v>63</v>
      </c>
      <c r="R15" s="31">
        <v>0</v>
      </c>
      <c r="S15" s="31">
        <v>8</v>
      </c>
      <c r="T15" s="29"/>
      <c r="U15" s="31">
        <v>0</v>
      </c>
      <c r="V15" s="31">
        <v>1</v>
      </c>
      <c r="W15" s="29"/>
      <c r="X15" s="31">
        <v>2</v>
      </c>
      <c r="Y15" s="31">
        <v>0</v>
      </c>
      <c r="Z15" s="31">
        <v>0</v>
      </c>
      <c r="AA15" s="31">
        <v>9</v>
      </c>
    </row>
    <row r="16" spans="21:25" ht="12.75">
      <c r="U16" t="s">
        <v>15</v>
      </c>
      <c r="Y16" t="s">
        <v>16</v>
      </c>
    </row>
    <row r="17" spans="1:27" ht="12.75">
      <c r="A17" s="22" t="s">
        <v>26</v>
      </c>
      <c r="F17" s="29" t="s">
        <v>28</v>
      </c>
      <c r="L17" s="22" t="s">
        <v>29</v>
      </c>
      <c r="U17" s="31">
        <v>1</v>
      </c>
      <c r="V17" s="31">
        <v>2</v>
      </c>
      <c r="W17" s="29"/>
      <c r="X17" s="31">
        <v>2</v>
      </c>
      <c r="Y17" s="31">
        <v>0</v>
      </c>
      <c r="Z17" s="31">
        <v>0</v>
      </c>
      <c r="AA17" s="31">
        <v>8</v>
      </c>
    </row>
    <row r="18" ht="12.75">
      <c r="A18" s="2" t="s">
        <v>27</v>
      </c>
    </row>
    <row r="20" spans="1:27" ht="12.75">
      <c r="A20" s="2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27"/>
      <c r="O20" s="6"/>
      <c r="P20" s="6"/>
      <c r="Q20" s="6"/>
      <c r="R20" s="6"/>
      <c r="S20" s="28"/>
      <c r="T20" s="6"/>
      <c r="U20" s="6"/>
      <c r="V20" s="6"/>
      <c r="W20" s="6"/>
      <c r="X20" s="6"/>
      <c r="Y20" s="6"/>
      <c r="Z20" s="6"/>
      <c r="AA20" s="6"/>
    </row>
    <row r="21" spans="1:27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3" spans="1:27" ht="12.75">
      <c r="A23" s="4" t="s">
        <v>36</v>
      </c>
      <c r="G23" s="31"/>
      <c r="H23" s="31"/>
      <c r="I23" s="31">
        <v>1</v>
      </c>
      <c r="J23" s="31">
        <v>3</v>
      </c>
      <c r="K23" s="4" t="s">
        <v>37</v>
      </c>
      <c r="P23" s="31"/>
      <c r="Q23" s="31"/>
      <c r="R23" s="31"/>
      <c r="S23" s="31"/>
      <c r="T23" s="31">
        <v>6</v>
      </c>
      <c r="U23" s="31">
        <v>0</v>
      </c>
      <c r="V23" s="31">
        <v>6</v>
      </c>
      <c r="W23" s="31">
        <v>9</v>
      </c>
      <c r="X23" s="31">
        <v>2</v>
      </c>
      <c r="Y23" s="32"/>
      <c r="Z23" s="31">
        <v>0</v>
      </c>
      <c r="AA23" s="31">
        <v>0</v>
      </c>
    </row>
    <row r="25" spans="1:27" ht="12.75">
      <c r="A25" t="s">
        <v>38</v>
      </c>
      <c r="P25" s="31"/>
      <c r="Q25" s="31"/>
      <c r="R25" s="31"/>
      <c r="S25" s="31"/>
      <c r="T25" s="31"/>
      <c r="U25" s="31">
        <v>1</v>
      </c>
      <c r="V25" s="31">
        <v>0</v>
      </c>
      <c r="W25" s="31">
        <v>6</v>
      </c>
      <c r="X25" s="31">
        <v>3</v>
      </c>
      <c r="Y25" s="32"/>
      <c r="Z25" s="31">
        <v>0</v>
      </c>
      <c r="AA25" s="31">
        <v>0</v>
      </c>
    </row>
    <row r="26" spans="1:27" ht="12.75">
      <c r="A26" t="s">
        <v>39</v>
      </c>
      <c r="P26" s="31"/>
      <c r="Q26" s="31"/>
      <c r="R26" s="31"/>
      <c r="S26" s="31"/>
      <c r="T26" s="31"/>
      <c r="U26" s="31">
        <v>2</v>
      </c>
      <c r="V26" s="31">
        <v>8</v>
      </c>
      <c r="W26" s="31">
        <v>8</v>
      </c>
      <c r="X26" s="31">
        <v>4</v>
      </c>
      <c r="Y26" s="32"/>
      <c r="Z26" s="31">
        <v>0</v>
      </c>
      <c r="AA26" s="31">
        <v>0</v>
      </c>
    </row>
    <row r="27" spans="1:27" ht="12.75">
      <c r="A27" t="s">
        <v>40</v>
      </c>
      <c r="P27" s="31"/>
      <c r="Q27" s="31"/>
      <c r="R27" s="31"/>
      <c r="S27" s="31"/>
      <c r="T27" s="31"/>
      <c r="U27" s="31"/>
      <c r="V27" s="31"/>
      <c r="W27" s="31"/>
      <c r="X27" s="31"/>
      <c r="Y27" s="32"/>
      <c r="Z27" s="31"/>
      <c r="AA27" s="31"/>
    </row>
    <row r="28" spans="1:27" ht="12.75">
      <c r="A28" t="s">
        <v>41</v>
      </c>
      <c r="P28" s="31"/>
      <c r="Q28" s="31"/>
      <c r="R28" s="31"/>
      <c r="S28" s="31"/>
      <c r="T28" s="31"/>
      <c r="U28" s="31"/>
      <c r="V28" s="31"/>
      <c r="W28" s="31"/>
      <c r="X28" s="31"/>
      <c r="Y28" s="32"/>
      <c r="Z28" s="31"/>
      <c r="AA28" s="31"/>
    </row>
    <row r="29" spans="1:27" ht="12.75">
      <c r="A29" t="s">
        <v>42</v>
      </c>
      <c r="P29" s="31"/>
      <c r="Q29" s="31"/>
      <c r="R29" s="31"/>
      <c r="S29" s="31"/>
      <c r="T29" s="31"/>
      <c r="U29" s="31"/>
      <c r="V29" s="31"/>
      <c r="W29" s="31"/>
      <c r="X29" s="31"/>
      <c r="Y29" s="32"/>
      <c r="Z29" s="31"/>
      <c r="AA29" s="31"/>
    </row>
    <row r="30" spans="16:27" ht="12.75"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2.75">
      <c r="A31" t="s">
        <v>8</v>
      </c>
      <c r="P31" s="31"/>
      <c r="Q31" s="31"/>
      <c r="R31" s="31"/>
      <c r="S31" s="31"/>
      <c r="T31" s="31"/>
      <c r="U31" s="31">
        <v>3</v>
      </c>
      <c r="V31" s="31">
        <v>9</v>
      </c>
      <c r="W31" s="31">
        <v>4</v>
      </c>
      <c r="X31" s="31">
        <v>7</v>
      </c>
      <c r="Y31" s="32"/>
      <c r="Z31" s="31">
        <v>0</v>
      </c>
      <c r="AA31" s="31">
        <v>0</v>
      </c>
    </row>
    <row r="33" spans="1:11" ht="12.75">
      <c r="A33" s="22" t="s">
        <v>43</v>
      </c>
      <c r="K33" s="30" t="s">
        <v>75</v>
      </c>
    </row>
    <row r="34" spans="1:19" ht="12.75">
      <c r="A34" s="22" t="s">
        <v>44</v>
      </c>
      <c r="M34" s="35"/>
      <c r="N34" s="7"/>
      <c r="O34" s="7"/>
      <c r="P34" s="7"/>
      <c r="Q34" s="7"/>
      <c r="R34" s="7"/>
      <c r="S34" s="7"/>
    </row>
    <row r="35" spans="1:27" ht="12.75">
      <c r="A35" s="22" t="s">
        <v>45</v>
      </c>
      <c r="J35" s="34"/>
      <c r="K35" s="7"/>
      <c r="L35" s="7"/>
      <c r="M35" s="7"/>
      <c r="N35" s="7"/>
      <c r="O35" s="7"/>
      <c r="P35" s="7"/>
      <c r="Q35" s="7"/>
      <c r="R35" s="7"/>
      <c r="S35" s="7"/>
      <c r="U35" s="7"/>
      <c r="V35" s="7"/>
      <c r="W35" s="7"/>
      <c r="X35" s="7"/>
      <c r="Y35" s="7"/>
      <c r="Z35" s="7"/>
      <c r="AA35" s="7"/>
    </row>
    <row r="36" spans="1:27" ht="12.75">
      <c r="A36" s="25" t="s">
        <v>46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 t="s">
        <v>47</v>
      </c>
      <c r="X36" s="7"/>
      <c r="Y36" s="7"/>
      <c r="Z36" s="7"/>
      <c r="AA36" s="7"/>
    </row>
    <row r="37" spans="10:21" ht="12.75">
      <c r="J37" s="1" t="s">
        <v>48</v>
      </c>
      <c r="U37" t="s">
        <v>49</v>
      </c>
    </row>
    <row r="38" spans="1:27" ht="12.75">
      <c r="A38" t="s">
        <v>50</v>
      </c>
      <c r="F38" s="2" t="str">
        <f>K33</f>
        <v>Three thousand nine hundred and forty seven</v>
      </c>
      <c r="T38" s="20" t="s">
        <v>52</v>
      </c>
      <c r="U38" s="14"/>
      <c r="V38" s="14"/>
      <c r="W38" s="14"/>
      <c r="X38" s="14"/>
      <c r="Y38" s="10"/>
      <c r="Z38" s="10"/>
      <c r="AA38" s="11"/>
    </row>
    <row r="39" spans="1:27" ht="12.75">
      <c r="A39" s="2" t="s">
        <v>51</v>
      </c>
      <c r="I39" s="95" t="str">
        <f>CONCATENATE(G15,H15,I15,J15,K15,L15,M15)</f>
        <v>1122222</v>
      </c>
      <c r="J39" s="95"/>
      <c r="K39" s="95"/>
      <c r="L39" s="95"/>
      <c r="M39" s="95"/>
      <c r="N39" s="2" t="s">
        <v>63</v>
      </c>
      <c r="P39" s="43">
        <v>39455</v>
      </c>
      <c r="Q39" s="44"/>
      <c r="R39" s="44"/>
      <c r="S39" s="39"/>
      <c r="T39" s="21" t="s">
        <v>0</v>
      </c>
      <c r="U39" s="6"/>
      <c r="V39" s="7"/>
      <c r="W39" s="7"/>
      <c r="X39" s="7"/>
      <c r="Y39" s="7"/>
      <c r="Z39" s="7"/>
      <c r="AA39" s="18"/>
    </row>
    <row r="40" spans="1:27" ht="12.75">
      <c r="A40" s="2" t="s">
        <v>55</v>
      </c>
      <c r="K40" s="29" t="str">
        <f>F17</f>
        <v>SBI - Adyar</v>
      </c>
      <c r="P40" s="2" t="s">
        <v>56</v>
      </c>
      <c r="T40" s="8"/>
      <c r="U40" s="6"/>
      <c r="V40" s="6"/>
      <c r="W40" s="6"/>
      <c r="X40" s="6"/>
      <c r="Y40" s="6"/>
      <c r="Z40" s="6"/>
      <c r="AA40" s="9"/>
    </row>
    <row r="41" spans="1:27" ht="12.75">
      <c r="A41" s="2" t="s">
        <v>57</v>
      </c>
      <c r="T41" s="51" t="s">
        <v>53</v>
      </c>
      <c r="U41" s="52"/>
      <c r="V41" s="52"/>
      <c r="W41" s="52"/>
      <c r="X41" s="52"/>
      <c r="Y41" s="52"/>
      <c r="Z41" s="52"/>
      <c r="AA41" s="53"/>
    </row>
    <row r="42" spans="20:27" ht="12.75">
      <c r="T42" s="40" t="s">
        <v>54</v>
      </c>
      <c r="U42" s="41"/>
      <c r="V42" s="41"/>
      <c r="W42" s="41"/>
      <c r="X42" s="41"/>
      <c r="Y42" s="41"/>
      <c r="Z42" s="41"/>
      <c r="AA42" s="42"/>
    </row>
  </sheetData>
  <mergeCells count="7">
    <mergeCell ref="T42:AA42"/>
    <mergeCell ref="I39:M39"/>
    <mergeCell ref="P39:S39"/>
    <mergeCell ref="W2:AA2"/>
    <mergeCell ref="W3:AA3"/>
    <mergeCell ref="W4:AA4"/>
    <mergeCell ref="T41:AA4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87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2.421875" style="0" customWidth="1"/>
    <col min="5" max="5" width="3.8515625" style="0" customWidth="1"/>
    <col min="6" max="27" width="2.421875" style="0" customWidth="1"/>
    <col min="28" max="28" width="3.00390625" style="0" customWidth="1"/>
    <col min="29" max="32" width="2.421875" style="0" customWidth="1"/>
    <col min="33" max="33" width="3.8515625" style="0" customWidth="1"/>
    <col min="34" max="60" width="2.421875" style="0" customWidth="1"/>
    <col min="61" max="61" width="3.8515625" style="0" customWidth="1"/>
    <col min="62" max="88" width="2.421875" style="0" customWidth="1"/>
    <col min="89" max="89" width="3.8515625" style="0" customWidth="1"/>
    <col min="90" max="140" width="2.421875" style="0" customWidth="1"/>
  </cols>
  <sheetData>
    <row r="1" spans="1:56" ht="12.75">
      <c r="A1" s="6"/>
      <c r="W1" s="13"/>
      <c r="X1" s="14"/>
      <c r="Y1" s="14"/>
      <c r="Z1" s="14"/>
      <c r="AA1" s="17"/>
      <c r="AY1" s="13"/>
      <c r="AZ1" s="14"/>
      <c r="BA1" s="14"/>
      <c r="BB1" s="14"/>
      <c r="BC1" s="17"/>
      <c r="BD1" s="6"/>
    </row>
    <row r="2" spans="10:56" ht="15.75">
      <c r="J2" s="16" t="s">
        <v>58</v>
      </c>
      <c r="W2" s="45" t="s">
        <v>67</v>
      </c>
      <c r="X2" s="46"/>
      <c r="Y2" s="46"/>
      <c r="Z2" s="46"/>
      <c r="AA2" s="47"/>
      <c r="AL2" s="16" t="s">
        <v>58</v>
      </c>
      <c r="AY2" s="45" t="s">
        <v>64</v>
      </c>
      <c r="AZ2" s="46"/>
      <c r="BA2" s="46"/>
      <c r="BB2" s="46"/>
      <c r="BC2" s="47"/>
      <c r="BD2" s="6"/>
    </row>
    <row r="3" spans="6:56" ht="12.75">
      <c r="F3" t="s">
        <v>59</v>
      </c>
      <c r="W3" s="48" t="s">
        <v>61</v>
      </c>
      <c r="X3" s="49"/>
      <c r="Y3" s="49"/>
      <c r="Z3" s="49"/>
      <c r="AA3" s="50"/>
      <c r="AH3" t="s">
        <v>59</v>
      </c>
      <c r="AY3" s="48" t="s">
        <v>65</v>
      </c>
      <c r="AZ3" s="49"/>
      <c r="BA3" s="49"/>
      <c r="BB3" s="49"/>
      <c r="BC3" s="50"/>
      <c r="BD3" s="6"/>
    </row>
    <row r="4" spans="6:56" ht="12.75">
      <c r="F4" t="s">
        <v>60</v>
      </c>
      <c r="W4" s="40"/>
      <c r="X4" s="41"/>
      <c r="Y4" s="41"/>
      <c r="Z4" s="41"/>
      <c r="AA4" s="42"/>
      <c r="AH4" t="s">
        <v>60</v>
      </c>
      <c r="AY4" s="40" t="s">
        <v>66</v>
      </c>
      <c r="AZ4" s="41"/>
      <c r="BA4" s="41"/>
      <c r="BB4" s="41"/>
      <c r="BC4" s="42"/>
      <c r="BD4" s="6"/>
    </row>
    <row r="5" spans="18:56" ht="12.75">
      <c r="R5" s="22" t="s">
        <v>0</v>
      </c>
      <c r="U5" s="22" t="s">
        <v>15</v>
      </c>
      <c r="Y5" s="22" t="s">
        <v>16</v>
      </c>
      <c r="AT5" s="22" t="s">
        <v>0</v>
      </c>
      <c r="AW5" s="22" t="s">
        <v>15</v>
      </c>
      <c r="BA5" s="22" t="s">
        <v>16</v>
      </c>
      <c r="BD5" s="6"/>
    </row>
    <row r="6" spans="1:56" ht="12.75">
      <c r="A6" s="23" t="s">
        <v>14</v>
      </c>
      <c r="F6" s="3">
        <f>IF('Input ESI Challan'!F6="","",'Input ESI Challan'!F6)</f>
        <v>4</v>
      </c>
      <c r="G6" s="3">
        <f>IF('Input ESI Challan'!G6="","",'Input ESI Challan'!G6)</f>
        <v>1</v>
      </c>
      <c r="H6" s="3">
        <f>IF('Input ESI Challan'!H6="","",'Input ESI Challan'!H6)</f>
        <v>1</v>
      </c>
      <c r="I6" s="3">
        <f>IF('Input ESI Challan'!I6="","",'Input ESI Challan'!I6)</f>
        <v>1</v>
      </c>
      <c r="J6" s="3">
        <f>IF('Input ESI Challan'!J6="","",'Input ESI Challan'!J6)</f>
        <v>1</v>
      </c>
      <c r="K6" s="3">
        <f>IF('Input ESI Challan'!K6="","",'Input ESI Challan'!K6)</f>
        <v>1</v>
      </c>
      <c r="L6" s="3">
        <f>IF('Input ESI Challan'!L6="","",'Input ESI Challan'!L6)</f>
        <v>1</v>
      </c>
      <c r="N6" s="3">
        <f>IF('Input ESI Challan'!N6="","",'Input ESI Challan'!N6)</f>
        <v>1</v>
      </c>
      <c r="O6" s="3">
        <f>IF('Input ESI Challan'!O6="","",'Input ESI Challan'!O6)</f>
        <v>1</v>
      </c>
      <c r="P6" s="3">
        <f>IF('Input ESI Challan'!P6="","",'Input ESI Challan'!P6)</f>
        <v>1</v>
      </c>
      <c r="R6" s="3">
        <f>IF('Input ESI Challan'!R6="","",'Input ESI Challan'!R6)</f>
        <v>0</v>
      </c>
      <c r="S6" s="3">
        <f>IF('Input ESI Challan'!S6="","",'Input ESI Challan'!S6)</f>
        <v>8</v>
      </c>
      <c r="U6" s="3">
        <f>IF('Input ESI Challan'!U6="","",'Input ESI Challan'!U6)</f>
        <v>0</v>
      </c>
      <c r="V6" s="3">
        <f>IF('Input ESI Challan'!V6="","",'Input ESI Challan'!V6)</f>
        <v>1</v>
      </c>
      <c r="X6" s="3">
        <f>IF('Input ESI Challan'!X6="","",'Input ESI Challan'!X6)</f>
        <v>2</v>
      </c>
      <c r="Y6" s="3">
        <f>IF('Input ESI Challan'!Y6="","",'Input ESI Challan'!Y6)</f>
        <v>0</v>
      </c>
      <c r="Z6" s="3">
        <f>IF('Input ESI Challan'!Z6="","",'Input ESI Challan'!Z6)</f>
        <v>0</v>
      </c>
      <c r="AA6" s="3">
        <f>IF('Input ESI Challan'!AA6="","",'Input ESI Challan'!AA6)</f>
        <v>9</v>
      </c>
      <c r="AC6" s="23" t="s">
        <v>14</v>
      </c>
      <c r="AH6" s="3">
        <f aca="true" t="shared" si="0" ref="AH6:AN6">IF(F6="","",F6)</f>
        <v>4</v>
      </c>
      <c r="AI6" s="3">
        <f t="shared" si="0"/>
        <v>1</v>
      </c>
      <c r="AJ6" s="3">
        <f t="shared" si="0"/>
        <v>1</v>
      </c>
      <c r="AK6" s="3">
        <f t="shared" si="0"/>
        <v>1</v>
      </c>
      <c r="AL6" s="3">
        <f t="shared" si="0"/>
        <v>1</v>
      </c>
      <c r="AM6" s="3">
        <f t="shared" si="0"/>
        <v>1</v>
      </c>
      <c r="AN6" s="3">
        <f t="shared" si="0"/>
        <v>1</v>
      </c>
      <c r="AP6" s="3">
        <f>IF(N6="","",N6)</f>
        <v>1</v>
      </c>
      <c r="AQ6" s="3">
        <f>IF(O6="","",O6)</f>
        <v>1</v>
      </c>
      <c r="AR6" s="3">
        <f>IF(P6="","",P6)</f>
        <v>1</v>
      </c>
      <c r="AT6" s="3">
        <f>IF(R6="","",R6)</f>
        <v>0</v>
      </c>
      <c r="AU6" s="3">
        <f>IF(S6="","",S6)</f>
        <v>8</v>
      </c>
      <c r="AW6" s="3">
        <f>IF(U6="","",U6)</f>
        <v>0</v>
      </c>
      <c r="AX6" s="3">
        <f>IF(V6="","",V6)</f>
        <v>1</v>
      </c>
      <c r="AZ6" s="3">
        <f>IF(X6="","",X6)</f>
        <v>2</v>
      </c>
      <c r="BA6" s="3">
        <f>IF(Y6="","",Y6)</f>
        <v>0</v>
      </c>
      <c r="BB6" s="3">
        <f>IF(Z6="","",Z6)</f>
        <v>0</v>
      </c>
      <c r="BC6" s="3">
        <f>IF(AA6="","",AA6)</f>
        <v>9</v>
      </c>
      <c r="BD6" s="6"/>
    </row>
    <row r="7" spans="18:56" ht="12.75">
      <c r="R7" s="12"/>
      <c r="AT7" s="12"/>
      <c r="BD7" s="6"/>
    </row>
    <row r="8" spans="1:56" ht="12.75">
      <c r="A8" s="22" t="s">
        <v>18</v>
      </c>
      <c r="O8" s="22" t="s">
        <v>17</v>
      </c>
      <c r="W8" s="3">
        <v>1</v>
      </c>
      <c r="Y8" s="3">
        <v>1</v>
      </c>
      <c r="Z8" s="3">
        <v>1</v>
      </c>
      <c r="AA8" s="3">
        <v>5</v>
      </c>
      <c r="AC8" s="22" t="s">
        <v>18</v>
      </c>
      <c r="AQ8" s="22" t="s">
        <v>17</v>
      </c>
      <c r="AY8" s="3">
        <v>1</v>
      </c>
      <c r="BA8" s="3">
        <v>1</v>
      </c>
      <c r="BB8" s="3">
        <v>1</v>
      </c>
      <c r="BC8" s="3">
        <v>5</v>
      </c>
      <c r="BD8" s="6"/>
    </row>
    <row r="9" spans="1:56" ht="12.75">
      <c r="A9" t="s">
        <v>123</v>
      </c>
      <c r="AC9" t="str">
        <f>A9</f>
        <v>XYZ Engineers</v>
      </c>
      <c r="BD9" s="6"/>
    </row>
    <row r="10" spans="1:56" ht="12.75">
      <c r="A10" t="s">
        <v>122</v>
      </c>
      <c r="AC10" t="str">
        <f>A10</f>
        <v>ABCD</v>
      </c>
      <c r="BD10" s="6"/>
    </row>
    <row r="11" spans="1:56" ht="12.75">
      <c r="A11" t="s">
        <v>124</v>
      </c>
      <c r="AC11" t="str">
        <f>A11</f>
        <v>Chennai - 600 096</v>
      </c>
      <c r="BD11" s="6"/>
    </row>
    <row r="12" ht="12.75">
      <c r="BD12" s="6"/>
    </row>
    <row r="13" spans="1:56" ht="12.75">
      <c r="A13" s="22" t="s">
        <v>25</v>
      </c>
      <c r="P13" t="s">
        <v>22</v>
      </c>
      <c r="R13" s="3"/>
      <c r="T13" t="s">
        <v>23</v>
      </c>
      <c r="W13" s="19" t="s">
        <v>62</v>
      </c>
      <c r="Y13" t="s">
        <v>24</v>
      </c>
      <c r="Z13" s="6"/>
      <c r="AA13" s="3"/>
      <c r="AC13" s="22" t="s">
        <v>25</v>
      </c>
      <c r="AR13" t="s">
        <v>22</v>
      </c>
      <c r="AT13" s="3"/>
      <c r="AV13" t="s">
        <v>23</v>
      </c>
      <c r="AY13" s="19" t="s">
        <v>62</v>
      </c>
      <c r="BA13" t="s">
        <v>24</v>
      </c>
      <c r="BB13" s="6"/>
      <c r="BC13" s="3"/>
      <c r="BD13" s="6"/>
    </row>
    <row r="14" spans="19:56" ht="6" customHeight="1">
      <c r="S14" s="6"/>
      <c r="AU14" s="6"/>
      <c r="AZ14" s="6"/>
      <c r="BC14" s="6"/>
      <c r="BD14" s="6"/>
    </row>
    <row r="15" spans="1:56" ht="12.75">
      <c r="A15" s="24" t="s">
        <v>21</v>
      </c>
      <c r="G15" s="3">
        <f>IF('Input ESI Challan'!G15="","",'Input ESI Challan'!G15)</f>
        <v>1</v>
      </c>
      <c r="H15" s="3">
        <f>IF('Input ESI Challan'!H15="","",'Input ESI Challan'!H15)</f>
        <v>1</v>
      </c>
      <c r="I15" s="3">
        <f>IF('Input ESI Challan'!I15="","",'Input ESI Challan'!I15)</f>
        <v>2</v>
      </c>
      <c r="J15" s="3">
        <f>IF('Input ESI Challan'!J15="","",'Input ESI Challan'!J15)</f>
        <v>2</v>
      </c>
      <c r="K15" s="3">
        <f>IF('Input ESI Challan'!K15="","",'Input ESI Challan'!K15)</f>
        <v>2</v>
      </c>
      <c r="L15" s="3">
        <f>IF('Input ESI Challan'!L15="","",'Input ESI Challan'!L15)</f>
        <v>2</v>
      </c>
      <c r="M15" s="3">
        <f>IF('Input ESI Challan'!M15="","",'Input ESI Challan'!M15)</f>
        <v>2</v>
      </c>
      <c r="N15" s="6"/>
      <c r="O15" t="s">
        <v>63</v>
      </c>
      <c r="R15" s="3">
        <f>IF('Input ESI Challan'!R15="","",'Input ESI Challan'!R15)</f>
        <v>0</v>
      </c>
      <c r="S15" s="3">
        <f>IF('Input ESI Challan'!S15="","",'Input ESI Challan'!S15)</f>
        <v>8</v>
      </c>
      <c r="U15" s="3">
        <f>IF('Input ESI Challan'!U15="","",'Input ESI Challan'!U15)</f>
        <v>0</v>
      </c>
      <c r="V15" s="3">
        <f>IF('Input ESI Challan'!V15="","",'Input ESI Challan'!V15)</f>
        <v>1</v>
      </c>
      <c r="X15" s="3">
        <f>IF('Input ESI Challan'!X15="","",'Input ESI Challan'!X15)</f>
        <v>2</v>
      </c>
      <c r="Y15" s="3">
        <f>IF('Input ESI Challan'!Y15="","",'Input ESI Challan'!Y15)</f>
        <v>0</v>
      </c>
      <c r="Z15" s="3">
        <f>IF('Input ESI Challan'!Z15="","",'Input ESI Challan'!Z15)</f>
        <v>0</v>
      </c>
      <c r="AA15" s="3">
        <f>IF('Input ESI Challan'!AA15="","",'Input ESI Challan'!AA15)</f>
        <v>9</v>
      </c>
      <c r="AC15" s="24" t="s">
        <v>21</v>
      </c>
      <c r="AI15" s="3">
        <f aca="true" t="shared" si="1" ref="AI15:AO15">IF(G15="","",G15)</f>
        <v>1</v>
      </c>
      <c r="AJ15" s="3">
        <f t="shared" si="1"/>
        <v>1</v>
      </c>
      <c r="AK15" s="3">
        <f t="shared" si="1"/>
        <v>2</v>
      </c>
      <c r="AL15" s="3">
        <f t="shared" si="1"/>
        <v>2</v>
      </c>
      <c r="AM15" s="3">
        <f t="shared" si="1"/>
        <v>2</v>
      </c>
      <c r="AN15" s="3">
        <f t="shared" si="1"/>
        <v>2</v>
      </c>
      <c r="AO15" s="3">
        <f t="shared" si="1"/>
        <v>2</v>
      </c>
      <c r="AP15" s="6"/>
      <c r="AQ15" t="s">
        <v>63</v>
      </c>
      <c r="AT15" s="3">
        <f>IF(R15="","",R15)</f>
        <v>0</v>
      </c>
      <c r="AU15" s="3">
        <f>IF(S15="","",S15)</f>
        <v>8</v>
      </c>
      <c r="AW15" s="3">
        <f>IF(U15="","",U15)</f>
        <v>0</v>
      </c>
      <c r="AX15" s="3">
        <f>IF(V15="","",V15)</f>
        <v>1</v>
      </c>
      <c r="AZ15" s="3">
        <f>IF(X15="","",X15)</f>
        <v>2</v>
      </c>
      <c r="BA15" s="3">
        <f>IF(Y15="","",Y15)</f>
        <v>0</v>
      </c>
      <c r="BB15" s="3">
        <f>IF(Z15="","",Z15)</f>
        <v>0</v>
      </c>
      <c r="BC15" s="3">
        <f>IF(AA15="","",AA15)</f>
        <v>9</v>
      </c>
      <c r="BD15" s="6"/>
    </row>
    <row r="16" spans="21:56" ht="12.75">
      <c r="U16" t="s">
        <v>15</v>
      </c>
      <c r="Y16" t="s">
        <v>16</v>
      </c>
      <c r="AW16" t="s">
        <v>15</v>
      </c>
      <c r="BA16" t="s">
        <v>16</v>
      </c>
      <c r="BD16" s="6"/>
    </row>
    <row r="17" spans="1:56" ht="12.75">
      <c r="A17" s="22" t="s">
        <v>26</v>
      </c>
      <c r="F17" s="6" t="str">
        <f>IF('Input ESI Challan'!F17="","",'Input ESI Challan'!F17)</f>
        <v>SBI - Adyar</v>
      </c>
      <c r="L17" s="22" t="s">
        <v>29</v>
      </c>
      <c r="U17" s="3">
        <f>IF('Input ESI Challan'!U17="","",'Input ESI Challan'!U17)</f>
        <v>1</v>
      </c>
      <c r="V17" s="3">
        <f>IF('Input ESI Challan'!V17="","",'Input ESI Challan'!V17)</f>
        <v>2</v>
      </c>
      <c r="X17" s="3">
        <f>IF('Input ESI Challan'!X17="","",'Input ESI Challan'!X17)</f>
        <v>2</v>
      </c>
      <c r="Y17" s="3">
        <f>IF('Input ESI Challan'!Y17="","",'Input ESI Challan'!Y17)</f>
        <v>0</v>
      </c>
      <c r="Z17" s="3">
        <f>IF('Input ESI Challan'!Z17="","",'Input ESI Challan'!Z17)</f>
        <v>0</v>
      </c>
      <c r="AA17" s="3">
        <f>IF('Input ESI Challan'!AA17="","",'Input ESI Challan'!AA17)</f>
        <v>8</v>
      </c>
      <c r="AC17" s="22" t="s">
        <v>26</v>
      </c>
      <c r="AH17" s="6" t="str">
        <f>IF(F17="","",F17)</f>
        <v>SBI - Adyar</v>
      </c>
      <c r="AN17" s="22" t="s">
        <v>29</v>
      </c>
      <c r="AW17" s="3">
        <f>IF(U17="","",U17)</f>
        <v>1</v>
      </c>
      <c r="AX17" s="3">
        <f>IF(V17="","",V17)</f>
        <v>2</v>
      </c>
      <c r="AZ17" s="3">
        <f>IF(X17="","",X17)</f>
        <v>2</v>
      </c>
      <c r="BA17" s="3">
        <f>IF(Y17="","",Y17)</f>
        <v>0</v>
      </c>
      <c r="BB17" s="3">
        <f>IF(Z17="","",Z17)</f>
        <v>0</v>
      </c>
      <c r="BC17" s="3">
        <f>IF(AA17="","",AA17)</f>
        <v>8</v>
      </c>
      <c r="BD17" s="6"/>
    </row>
    <row r="18" spans="1:56" ht="12.75">
      <c r="A18" s="2" t="s">
        <v>27</v>
      </c>
      <c r="AC18" s="2" t="s">
        <v>27</v>
      </c>
      <c r="BD18" s="6"/>
    </row>
    <row r="19" spans="19:56" ht="6" customHeight="1">
      <c r="S19" s="6"/>
      <c r="AU19" s="6"/>
      <c r="AZ19" s="6"/>
      <c r="BC19" s="6"/>
      <c r="BD19" s="6"/>
    </row>
    <row r="20" spans="1:56" ht="12.75">
      <c r="A20" s="22" t="s">
        <v>30</v>
      </c>
      <c r="J20" t="s">
        <v>34</v>
      </c>
      <c r="L20" s="6"/>
      <c r="N20" s="19" t="s">
        <v>62</v>
      </c>
      <c r="O20" t="s">
        <v>31</v>
      </c>
      <c r="R20" s="3"/>
      <c r="S20" s="2" t="s">
        <v>32</v>
      </c>
      <c r="V20" s="3"/>
      <c r="X20" t="s">
        <v>33</v>
      </c>
      <c r="AA20" s="3"/>
      <c r="AC20" s="22" t="s">
        <v>30</v>
      </c>
      <c r="AL20" t="s">
        <v>34</v>
      </c>
      <c r="AN20" s="6"/>
      <c r="AP20" s="19" t="s">
        <v>62</v>
      </c>
      <c r="AQ20" t="s">
        <v>31</v>
      </c>
      <c r="AT20" s="3"/>
      <c r="AU20" s="2" t="s">
        <v>32</v>
      </c>
      <c r="AX20" s="3"/>
      <c r="AZ20" t="s">
        <v>33</v>
      </c>
      <c r="BC20" s="3"/>
      <c r="BD20" s="6"/>
    </row>
    <row r="21" spans="10:56" ht="12.75">
      <c r="J21" t="s">
        <v>35</v>
      </c>
      <c r="AL21" t="s">
        <v>35</v>
      </c>
      <c r="BD21" s="6"/>
    </row>
    <row r="22" spans="19:56" ht="6" customHeight="1">
      <c r="S22" s="6"/>
      <c r="AU22" s="6"/>
      <c r="AZ22" s="6"/>
      <c r="BC22" s="6"/>
      <c r="BD22" s="6"/>
    </row>
    <row r="23" spans="1:56" ht="12.75">
      <c r="A23" s="4" t="s">
        <v>36</v>
      </c>
      <c r="G23" s="3">
        <f>IF('Input ESI Challan'!G23="","",'Input ESI Challan'!G23)</f>
      </c>
      <c r="H23" s="3">
        <f>IF('Input ESI Challan'!H23="","",'Input ESI Challan'!H23)</f>
      </c>
      <c r="I23" s="3">
        <f>IF('Input ESI Challan'!I23="","",'Input ESI Challan'!I23)</f>
        <v>1</v>
      </c>
      <c r="J23" s="3">
        <f>IF('Input ESI Challan'!J23="","",'Input ESI Challan'!J23)</f>
        <v>3</v>
      </c>
      <c r="K23" s="4" t="s">
        <v>37</v>
      </c>
      <c r="P23" s="3">
        <f>IF('Input ESI Challan'!P23="","",'Input ESI Challan'!P23)</f>
      </c>
      <c r="Q23" s="3">
        <f>IF('Input ESI Challan'!Q23="","",'Input ESI Challan'!Q23)</f>
      </c>
      <c r="R23" s="3">
        <f>IF('Input ESI Challan'!R23="","",'Input ESI Challan'!R23)</f>
      </c>
      <c r="S23" s="3">
        <f>IF('Input ESI Challan'!S23="","",'Input ESI Challan'!S23)</f>
      </c>
      <c r="T23" s="3">
        <f>IF('Input ESI Challan'!T23="","",'Input ESI Challan'!T23)</f>
        <v>6</v>
      </c>
      <c r="U23" s="3">
        <f>IF('Input ESI Challan'!U23="","",'Input ESI Challan'!U23)</f>
        <v>0</v>
      </c>
      <c r="V23" s="3">
        <f>IF('Input ESI Challan'!V23="","",'Input ESI Challan'!V23)</f>
        <v>6</v>
      </c>
      <c r="W23" s="3">
        <f>IF('Input ESI Challan'!W23="","",'Input ESI Challan'!W23)</f>
        <v>9</v>
      </c>
      <c r="X23" s="3">
        <f>IF('Input ESI Challan'!X23="","",'Input ESI Challan'!X23)</f>
        <v>2</v>
      </c>
      <c r="Y23" s="6"/>
      <c r="Z23" s="3">
        <f>IF('Input ESI Challan'!Z23="","",'Input ESI Challan'!Z23)</f>
        <v>0</v>
      </c>
      <c r="AA23" s="3">
        <f>IF('Input ESI Challan'!AA23="","",'Input ESI Challan'!AA23)</f>
        <v>0</v>
      </c>
      <c r="AC23" s="4" t="s">
        <v>36</v>
      </c>
      <c r="AI23" s="3">
        <f>IF(G23="","",G23)</f>
      </c>
      <c r="AJ23" s="3">
        <f>IF(H23="","",H23)</f>
      </c>
      <c r="AK23" s="3">
        <f>IF(I23="","",I23)</f>
        <v>1</v>
      </c>
      <c r="AL23" s="3">
        <f>IF(J23="","",J23)</f>
        <v>3</v>
      </c>
      <c r="AM23" s="4" t="s">
        <v>37</v>
      </c>
      <c r="AR23" s="3">
        <f aca="true" t="shared" si="2" ref="AR23:AZ23">IF(P23="","",P23)</f>
      </c>
      <c r="AS23" s="3">
        <f t="shared" si="2"/>
      </c>
      <c r="AT23" s="3">
        <f t="shared" si="2"/>
      </c>
      <c r="AU23" s="3">
        <f t="shared" si="2"/>
      </c>
      <c r="AV23" s="3">
        <f t="shared" si="2"/>
        <v>6</v>
      </c>
      <c r="AW23" s="3">
        <f t="shared" si="2"/>
        <v>0</v>
      </c>
      <c r="AX23" s="3">
        <f t="shared" si="2"/>
        <v>6</v>
      </c>
      <c r="AY23" s="3">
        <f t="shared" si="2"/>
        <v>9</v>
      </c>
      <c r="AZ23" s="3">
        <f t="shared" si="2"/>
        <v>2</v>
      </c>
      <c r="BA23" s="6"/>
      <c r="BB23" s="3">
        <f>IF(Z23="","",Z23)</f>
        <v>0</v>
      </c>
      <c r="BC23" s="3">
        <f>IF(AA23="","",AA23)</f>
        <v>0</v>
      </c>
      <c r="BD23" s="6"/>
    </row>
    <row r="24" spans="19:56" ht="6" customHeight="1">
      <c r="S24" s="6"/>
      <c r="AU24" s="6"/>
      <c r="AZ24" s="6"/>
      <c r="BC24" s="6"/>
      <c r="BD24" s="6"/>
    </row>
    <row r="25" spans="1:56" ht="12.75">
      <c r="A25" t="s">
        <v>38</v>
      </c>
      <c r="P25" s="3">
        <f>IF('Input ESI Challan'!P25="","",'Input ESI Challan'!P25)</f>
      </c>
      <c r="Q25" s="3">
        <f>IF('Input ESI Challan'!Q25="","",'Input ESI Challan'!Q25)</f>
      </c>
      <c r="R25" s="3">
        <f>IF('Input ESI Challan'!R25="","",'Input ESI Challan'!R25)</f>
      </c>
      <c r="S25" s="3">
        <f>IF('Input ESI Challan'!S25="","",'Input ESI Challan'!S25)</f>
      </c>
      <c r="T25" s="3">
        <f>IF('Input ESI Challan'!T25="","",'Input ESI Challan'!T25)</f>
      </c>
      <c r="U25" s="3">
        <f>IF('Input ESI Challan'!U25="","",'Input ESI Challan'!U25)</f>
        <v>1</v>
      </c>
      <c r="V25" s="3">
        <f>IF('Input ESI Challan'!V25="","",'Input ESI Challan'!V25)</f>
        <v>0</v>
      </c>
      <c r="W25" s="3">
        <f>IF('Input ESI Challan'!W25="","",'Input ESI Challan'!W25)</f>
        <v>6</v>
      </c>
      <c r="X25" s="3">
        <f>IF('Input ESI Challan'!X25="","",'Input ESI Challan'!X25)</f>
        <v>3</v>
      </c>
      <c r="Y25" s="6"/>
      <c r="Z25" s="3">
        <f>IF('Input ESI Challan'!Z25="","",'Input ESI Challan'!Z25)</f>
        <v>0</v>
      </c>
      <c r="AA25" s="3">
        <f>IF('Input ESI Challan'!AA25="","",'Input ESI Challan'!AA25)</f>
        <v>0</v>
      </c>
      <c r="AC25" t="s">
        <v>38</v>
      </c>
      <c r="AR25" s="3">
        <f aca="true" t="shared" si="3" ref="AR25:AZ29">IF(P25="","",P25)</f>
      </c>
      <c r="AS25" s="3">
        <f t="shared" si="3"/>
      </c>
      <c r="AT25" s="3">
        <f t="shared" si="3"/>
      </c>
      <c r="AU25" s="3">
        <f t="shared" si="3"/>
      </c>
      <c r="AV25" s="3">
        <f t="shared" si="3"/>
      </c>
      <c r="AW25" s="3">
        <f t="shared" si="3"/>
        <v>1</v>
      </c>
      <c r="AX25" s="3">
        <f t="shared" si="3"/>
        <v>0</v>
      </c>
      <c r="AY25" s="3">
        <f t="shared" si="3"/>
        <v>6</v>
      </c>
      <c r="AZ25" s="3">
        <f t="shared" si="3"/>
        <v>3</v>
      </c>
      <c r="BA25" s="6"/>
      <c r="BB25" s="3">
        <f aca="true" t="shared" si="4" ref="BB25:BC29">IF(Z25="","",Z25)</f>
        <v>0</v>
      </c>
      <c r="BC25" s="3">
        <f t="shared" si="4"/>
        <v>0</v>
      </c>
      <c r="BD25" s="6"/>
    </row>
    <row r="26" spans="1:56" ht="12.75">
      <c r="A26" t="s">
        <v>39</v>
      </c>
      <c r="P26" s="3">
        <f>IF('Input ESI Challan'!P26="","",'Input ESI Challan'!P26)</f>
      </c>
      <c r="Q26" s="3">
        <f>IF('Input ESI Challan'!Q26="","",'Input ESI Challan'!Q26)</f>
      </c>
      <c r="R26" s="3">
        <f>IF('Input ESI Challan'!R26="","",'Input ESI Challan'!R26)</f>
      </c>
      <c r="S26" s="3">
        <f>IF('Input ESI Challan'!S26="","",'Input ESI Challan'!S26)</f>
      </c>
      <c r="T26" s="3">
        <f>IF('Input ESI Challan'!T26="","",'Input ESI Challan'!T26)</f>
      </c>
      <c r="U26" s="3">
        <f>IF('Input ESI Challan'!U26="","",'Input ESI Challan'!U26)</f>
        <v>2</v>
      </c>
      <c r="V26" s="3">
        <f>IF('Input ESI Challan'!V26="","",'Input ESI Challan'!V26)</f>
        <v>8</v>
      </c>
      <c r="W26" s="3">
        <f>IF('Input ESI Challan'!W26="","",'Input ESI Challan'!W26)</f>
        <v>8</v>
      </c>
      <c r="X26" s="3">
        <f>IF('Input ESI Challan'!X26="","",'Input ESI Challan'!X26)</f>
        <v>4</v>
      </c>
      <c r="Y26" s="6"/>
      <c r="Z26" s="3">
        <f>IF('Input ESI Challan'!Z26="","",'Input ESI Challan'!Z26)</f>
        <v>0</v>
      </c>
      <c r="AA26" s="3">
        <f>IF('Input ESI Challan'!AA26="","",'Input ESI Challan'!AA26)</f>
        <v>0</v>
      </c>
      <c r="AC26" t="s">
        <v>39</v>
      </c>
      <c r="AR26" s="3">
        <f t="shared" si="3"/>
      </c>
      <c r="AS26" s="3">
        <f t="shared" si="3"/>
      </c>
      <c r="AT26" s="3">
        <f t="shared" si="3"/>
      </c>
      <c r="AU26" s="3">
        <f t="shared" si="3"/>
      </c>
      <c r="AV26" s="3">
        <f t="shared" si="3"/>
      </c>
      <c r="AW26" s="3">
        <f t="shared" si="3"/>
        <v>2</v>
      </c>
      <c r="AX26" s="3">
        <f t="shared" si="3"/>
        <v>8</v>
      </c>
      <c r="AY26" s="3">
        <f t="shared" si="3"/>
        <v>8</v>
      </c>
      <c r="AZ26" s="3">
        <f t="shared" si="3"/>
        <v>4</v>
      </c>
      <c r="BA26" s="6"/>
      <c r="BB26" s="3">
        <f t="shared" si="4"/>
        <v>0</v>
      </c>
      <c r="BC26" s="3">
        <f t="shared" si="4"/>
        <v>0</v>
      </c>
      <c r="BD26" s="6"/>
    </row>
    <row r="27" spans="1:56" ht="12.75">
      <c r="A27" t="s">
        <v>40</v>
      </c>
      <c r="P27" s="3">
        <f>IF('Input ESI Challan'!P27="","",'Input ESI Challan'!P27)</f>
      </c>
      <c r="Q27" s="3">
        <f>IF('Input ESI Challan'!Q27="","",'Input ESI Challan'!Q27)</f>
      </c>
      <c r="R27" s="3">
        <f>IF('Input ESI Challan'!R27="","",'Input ESI Challan'!R27)</f>
      </c>
      <c r="S27" s="3">
        <f>IF('Input ESI Challan'!S27="","",'Input ESI Challan'!S27)</f>
      </c>
      <c r="T27" s="3">
        <f>IF('Input ESI Challan'!T27="","",'Input ESI Challan'!T27)</f>
      </c>
      <c r="U27" s="3">
        <f>IF('Input ESI Challan'!U27="","",'Input ESI Challan'!U27)</f>
      </c>
      <c r="V27" s="3">
        <f>IF('Input ESI Challan'!V27="","",'Input ESI Challan'!V27)</f>
      </c>
      <c r="W27" s="3">
        <f>IF('Input ESI Challan'!W27="","",'Input ESI Challan'!W27)</f>
      </c>
      <c r="X27" s="3">
        <f>IF('Input ESI Challan'!X27="","",'Input ESI Challan'!X27)</f>
      </c>
      <c r="Y27" s="6"/>
      <c r="Z27" s="3">
        <f>IF('Input ESI Challan'!Z27="","",'Input ESI Challan'!Z27)</f>
      </c>
      <c r="AA27" s="3">
        <f>IF('Input ESI Challan'!AA27="","",'Input ESI Challan'!AA27)</f>
      </c>
      <c r="AC27" t="s">
        <v>40</v>
      </c>
      <c r="AR27" s="3">
        <f t="shared" si="3"/>
      </c>
      <c r="AS27" s="3">
        <f t="shared" si="3"/>
      </c>
      <c r="AT27" s="3">
        <f t="shared" si="3"/>
      </c>
      <c r="AU27" s="3">
        <f t="shared" si="3"/>
      </c>
      <c r="AV27" s="3">
        <f t="shared" si="3"/>
      </c>
      <c r="AW27" s="3">
        <f t="shared" si="3"/>
      </c>
      <c r="AX27" s="3">
        <f t="shared" si="3"/>
      </c>
      <c r="AY27" s="3">
        <f t="shared" si="3"/>
      </c>
      <c r="AZ27" s="3">
        <f t="shared" si="3"/>
      </c>
      <c r="BA27" s="6"/>
      <c r="BB27" s="3">
        <f t="shared" si="4"/>
      </c>
      <c r="BC27" s="3">
        <f t="shared" si="4"/>
      </c>
      <c r="BD27" s="6"/>
    </row>
    <row r="28" spans="1:56" ht="12.75">
      <c r="A28" t="s">
        <v>41</v>
      </c>
      <c r="P28" s="3">
        <f>IF('Input ESI Challan'!P28="","",'Input ESI Challan'!P28)</f>
      </c>
      <c r="Q28" s="3">
        <f>IF('Input ESI Challan'!Q28="","",'Input ESI Challan'!Q28)</f>
      </c>
      <c r="R28" s="3">
        <f>IF('Input ESI Challan'!R28="","",'Input ESI Challan'!R28)</f>
      </c>
      <c r="S28" s="3">
        <f>IF('Input ESI Challan'!S28="","",'Input ESI Challan'!S28)</f>
      </c>
      <c r="T28" s="3">
        <f>IF('Input ESI Challan'!T28="","",'Input ESI Challan'!T28)</f>
      </c>
      <c r="U28" s="3">
        <f>IF('Input ESI Challan'!U28="","",'Input ESI Challan'!U28)</f>
      </c>
      <c r="V28" s="3">
        <f>IF('Input ESI Challan'!V28="","",'Input ESI Challan'!V28)</f>
      </c>
      <c r="W28" s="3">
        <f>IF('Input ESI Challan'!W28="","",'Input ESI Challan'!W28)</f>
      </c>
      <c r="X28" s="3">
        <f>IF('Input ESI Challan'!X28="","",'Input ESI Challan'!X28)</f>
      </c>
      <c r="Y28" s="6"/>
      <c r="Z28" s="3">
        <f>IF('Input ESI Challan'!Z28="","",'Input ESI Challan'!Z28)</f>
      </c>
      <c r="AA28" s="3">
        <f>IF('Input ESI Challan'!AA28="","",'Input ESI Challan'!AA28)</f>
      </c>
      <c r="AC28" t="s">
        <v>41</v>
      </c>
      <c r="AR28" s="3">
        <f t="shared" si="3"/>
      </c>
      <c r="AS28" s="3">
        <f t="shared" si="3"/>
      </c>
      <c r="AT28" s="3">
        <f t="shared" si="3"/>
      </c>
      <c r="AU28" s="3">
        <f t="shared" si="3"/>
      </c>
      <c r="AV28" s="3">
        <f t="shared" si="3"/>
      </c>
      <c r="AW28" s="3">
        <f t="shared" si="3"/>
      </c>
      <c r="AX28" s="3">
        <f t="shared" si="3"/>
      </c>
      <c r="AY28" s="3">
        <f t="shared" si="3"/>
      </c>
      <c r="AZ28" s="3">
        <f t="shared" si="3"/>
      </c>
      <c r="BA28" s="6"/>
      <c r="BB28" s="3">
        <f t="shared" si="4"/>
      </c>
      <c r="BC28" s="3">
        <f t="shared" si="4"/>
      </c>
      <c r="BD28" s="6"/>
    </row>
    <row r="29" spans="1:56" ht="12.75">
      <c r="A29" t="s">
        <v>42</v>
      </c>
      <c r="P29" s="3">
        <f>IF('Input ESI Challan'!P29="","",'Input ESI Challan'!P29)</f>
      </c>
      <c r="Q29" s="3">
        <f>IF('Input ESI Challan'!Q29="","",'Input ESI Challan'!Q29)</f>
      </c>
      <c r="R29" s="3">
        <f>IF('Input ESI Challan'!R29="","",'Input ESI Challan'!R29)</f>
      </c>
      <c r="S29" s="3">
        <f>IF('Input ESI Challan'!S29="","",'Input ESI Challan'!S29)</f>
      </c>
      <c r="T29" s="3">
        <f>IF('Input ESI Challan'!T29="","",'Input ESI Challan'!T29)</f>
      </c>
      <c r="U29" s="3">
        <f>IF('Input ESI Challan'!U29="","",'Input ESI Challan'!U29)</f>
      </c>
      <c r="V29" s="3">
        <f>IF('Input ESI Challan'!V29="","",'Input ESI Challan'!V29)</f>
      </c>
      <c r="W29" s="3">
        <f>IF('Input ESI Challan'!W29="","",'Input ESI Challan'!W29)</f>
      </c>
      <c r="X29" s="3">
        <f>IF('Input ESI Challan'!X29="","",'Input ESI Challan'!X29)</f>
      </c>
      <c r="Y29" s="6"/>
      <c r="Z29" s="3">
        <f>IF('Input ESI Challan'!Z29="","",'Input ESI Challan'!Z29)</f>
      </c>
      <c r="AA29" s="3">
        <f>IF('Input ESI Challan'!AA29="","",'Input ESI Challan'!AA29)</f>
      </c>
      <c r="AC29" t="s">
        <v>42</v>
      </c>
      <c r="AR29" s="3">
        <f t="shared" si="3"/>
      </c>
      <c r="AS29" s="3">
        <f t="shared" si="3"/>
      </c>
      <c r="AT29" s="3">
        <f t="shared" si="3"/>
      </c>
      <c r="AU29" s="3">
        <f t="shared" si="3"/>
      </c>
      <c r="AV29" s="3">
        <f t="shared" si="3"/>
      </c>
      <c r="AW29" s="3">
        <f t="shared" si="3"/>
      </c>
      <c r="AX29" s="3">
        <f t="shared" si="3"/>
      </c>
      <c r="AY29" s="3">
        <f t="shared" si="3"/>
      </c>
      <c r="AZ29" s="3">
        <f t="shared" si="3"/>
      </c>
      <c r="BA29" s="6"/>
      <c r="BB29" s="3">
        <f t="shared" si="4"/>
      </c>
      <c r="BC29" s="3">
        <f t="shared" si="4"/>
      </c>
      <c r="BD29" s="6"/>
    </row>
    <row r="30" spans="19:56" ht="6" customHeight="1">
      <c r="S30" s="6"/>
      <c r="AU30" s="6"/>
      <c r="AZ30" s="6"/>
      <c r="BC30" s="6"/>
      <c r="BD30" s="6"/>
    </row>
    <row r="31" spans="1:56" ht="12.75">
      <c r="A31" t="s">
        <v>8</v>
      </c>
      <c r="P31" s="3">
        <f>IF('Input ESI Challan'!P31="","",'Input ESI Challan'!P31)</f>
      </c>
      <c r="Q31" s="3">
        <f>IF('Input ESI Challan'!Q31="","",'Input ESI Challan'!Q31)</f>
      </c>
      <c r="R31" s="3">
        <f>IF('Input ESI Challan'!R31="","",'Input ESI Challan'!R31)</f>
      </c>
      <c r="S31" s="3">
        <f>IF('Input ESI Challan'!S31="","",'Input ESI Challan'!S31)</f>
      </c>
      <c r="T31" s="3">
        <f>IF('Input ESI Challan'!T31="","",'Input ESI Challan'!T31)</f>
      </c>
      <c r="U31" s="3">
        <f>IF('Input ESI Challan'!U31="","",'Input ESI Challan'!U31)</f>
        <v>3</v>
      </c>
      <c r="V31" s="3">
        <f>IF('Input ESI Challan'!V31="","",'Input ESI Challan'!V31)</f>
        <v>9</v>
      </c>
      <c r="W31" s="3">
        <f>IF('Input ESI Challan'!W31="","",'Input ESI Challan'!W31)</f>
        <v>4</v>
      </c>
      <c r="X31" s="3">
        <f>IF('Input ESI Challan'!X31="","",'Input ESI Challan'!X31)</f>
        <v>7</v>
      </c>
      <c r="Y31" s="6"/>
      <c r="Z31" s="3">
        <f>IF('Input ESI Challan'!Z31="","",'Input ESI Challan'!Z31)</f>
        <v>0</v>
      </c>
      <c r="AA31" s="3">
        <f>IF('Input ESI Challan'!AA31="","",'Input ESI Challan'!AA31)</f>
        <v>0</v>
      </c>
      <c r="AC31" t="s">
        <v>8</v>
      </c>
      <c r="AR31" s="3">
        <f aca="true" t="shared" si="5" ref="AR31:AZ31">IF(P31="","",P31)</f>
      </c>
      <c r="AS31" s="3">
        <f t="shared" si="5"/>
      </c>
      <c r="AT31" s="3">
        <f t="shared" si="5"/>
      </c>
      <c r="AU31" s="3">
        <f t="shared" si="5"/>
      </c>
      <c r="AV31" s="3">
        <f t="shared" si="5"/>
      </c>
      <c r="AW31" s="3">
        <f t="shared" si="5"/>
        <v>3</v>
      </c>
      <c r="AX31" s="3">
        <f t="shared" si="5"/>
        <v>9</v>
      </c>
      <c r="AY31" s="3">
        <f t="shared" si="5"/>
        <v>4</v>
      </c>
      <c r="AZ31" s="3">
        <f t="shared" si="5"/>
        <v>7</v>
      </c>
      <c r="BA31" s="6"/>
      <c r="BB31" s="3">
        <f>IF(Z31="","",Z31)</f>
        <v>0</v>
      </c>
      <c r="BC31" s="3">
        <f>IF(AA31="","",AA31)</f>
        <v>0</v>
      </c>
      <c r="BD31" s="6"/>
    </row>
    <row r="32" spans="19:56" ht="6" customHeight="1">
      <c r="S32" s="6"/>
      <c r="AU32" s="6"/>
      <c r="AZ32" s="6"/>
      <c r="BC32" s="6"/>
      <c r="BD32" s="6"/>
    </row>
    <row r="33" spans="1:56" ht="12.75">
      <c r="A33" s="22" t="s">
        <v>43</v>
      </c>
      <c r="K33" s="28" t="str">
        <f>IF('Input ESI Challan'!K33="","",'Input ESI Challan'!K33)</f>
        <v>Three thousand nine hundred and forty seven</v>
      </c>
      <c r="AC33" s="22" t="s">
        <v>43</v>
      </c>
      <c r="AM33" s="28" t="str">
        <f>IF(K33="","",K33)</f>
        <v>Three thousand nine hundred and forty seven</v>
      </c>
      <c r="BD33" s="6"/>
    </row>
    <row r="34" spans="1:56" ht="12.75">
      <c r="A34" s="22" t="s">
        <v>44</v>
      </c>
      <c r="M34" s="33">
        <f>IF('Input ESI Challan'!M34="","",'Input ESI Challan'!M34)</f>
      </c>
      <c r="N34" s="7"/>
      <c r="O34" s="7"/>
      <c r="P34" s="7"/>
      <c r="Q34" s="7"/>
      <c r="R34" s="7"/>
      <c r="S34" s="7"/>
      <c r="AC34" s="22" t="s">
        <v>44</v>
      </c>
      <c r="AO34" s="33">
        <f>IF(M34="","",M34)</f>
      </c>
      <c r="AP34" s="7"/>
      <c r="AQ34" s="7"/>
      <c r="AR34" s="7"/>
      <c r="AS34" s="7"/>
      <c r="AT34" s="7"/>
      <c r="AU34" s="7"/>
      <c r="BD34" s="6"/>
    </row>
    <row r="35" spans="1:56" ht="12.75">
      <c r="A35" s="22" t="s">
        <v>45</v>
      </c>
      <c r="J35" s="33">
        <f>IF('Input ESI Challan'!J35="","",'Input ESI Challan'!J35)</f>
      </c>
      <c r="K35" s="7"/>
      <c r="L35" s="7"/>
      <c r="M35" s="7"/>
      <c r="N35" s="7"/>
      <c r="O35" s="7"/>
      <c r="P35" s="7"/>
      <c r="Q35" s="7"/>
      <c r="R35" s="7"/>
      <c r="S35" s="7"/>
      <c r="U35" s="36"/>
      <c r="V35" s="36"/>
      <c r="W35" s="36"/>
      <c r="X35" s="36"/>
      <c r="Y35" s="36"/>
      <c r="Z35" s="36"/>
      <c r="AA35" s="36"/>
      <c r="AC35" s="22" t="s">
        <v>45</v>
      </c>
      <c r="AL35" s="33">
        <f>IF(J35="","",J35)</f>
      </c>
      <c r="AM35" s="7"/>
      <c r="AN35" s="7"/>
      <c r="AO35" s="7"/>
      <c r="AP35" s="7"/>
      <c r="AQ35" s="7"/>
      <c r="AR35" s="7"/>
      <c r="AS35" s="7"/>
      <c r="AT35" s="7"/>
      <c r="AU35" s="7"/>
      <c r="AW35" s="36"/>
      <c r="AX35" s="36"/>
      <c r="AY35" s="36"/>
      <c r="AZ35" s="36"/>
      <c r="BA35" s="36"/>
      <c r="BB35" s="36"/>
      <c r="BC35" s="36"/>
      <c r="BD35" s="6"/>
    </row>
    <row r="36" spans="1:56" ht="12.75">
      <c r="A36" s="25" t="s">
        <v>46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 t="s">
        <v>47</v>
      </c>
      <c r="X36" s="7"/>
      <c r="Y36" s="7"/>
      <c r="Z36" s="7"/>
      <c r="AA36" s="7"/>
      <c r="AC36" s="25" t="s">
        <v>46</v>
      </c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 t="s">
        <v>47</v>
      </c>
      <c r="AZ36" s="7"/>
      <c r="BA36" s="7"/>
      <c r="BB36" s="7"/>
      <c r="BC36" s="7"/>
      <c r="BD36" s="6"/>
    </row>
    <row r="37" spans="10:56" ht="12.75">
      <c r="J37" s="1" t="s">
        <v>48</v>
      </c>
      <c r="U37" t="s">
        <v>49</v>
      </c>
      <c r="AL37" s="1" t="s">
        <v>48</v>
      </c>
      <c r="AW37" t="s">
        <v>49</v>
      </c>
      <c r="BD37" s="6"/>
    </row>
    <row r="38" spans="1:56" ht="12.75">
      <c r="A38" t="s">
        <v>50</v>
      </c>
      <c r="F38" s="28" t="str">
        <f>IF('Input ESI Challan'!F38="","",'Input ESI Challan'!F38)</f>
        <v>Three thousand nine hundred and forty seven</v>
      </c>
      <c r="T38" s="20" t="s">
        <v>52</v>
      </c>
      <c r="U38" s="14"/>
      <c r="V38" s="14"/>
      <c r="W38" s="14"/>
      <c r="X38" s="14"/>
      <c r="Y38" s="10"/>
      <c r="Z38" s="10"/>
      <c r="AA38" s="11"/>
      <c r="AC38" t="s">
        <v>50</v>
      </c>
      <c r="AH38" s="28" t="str">
        <f>IF(F38="","",F38)</f>
        <v>Three thousand nine hundred and forty seven</v>
      </c>
      <c r="AV38" s="20" t="s">
        <v>52</v>
      </c>
      <c r="AW38" s="14"/>
      <c r="AX38" s="14"/>
      <c r="AY38" s="14"/>
      <c r="AZ38" s="14"/>
      <c r="BA38" s="10"/>
      <c r="BB38" s="10"/>
      <c r="BC38" s="11"/>
      <c r="BD38" s="6"/>
    </row>
    <row r="39" spans="1:56" ht="12.75">
      <c r="A39" s="2" t="s">
        <v>51</v>
      </c>
      <c r="I39" s="56" t="str">
        <f>IF('Input ESI Challan'!I39="","",'Input ESI Challan'!I39)</f>
        <v>1122222</v>
      </c>
      <c r="J39" s="49"/>
      <c r="K39" s="49"/>
      <c r="L39" s="49"/>
      <c r="M39" s="49"/>
      <c r="N39" s="2" t="s">
        <v>63</v>
      </c>
      <c r="P39" s="54">
        <f>IF('Input ESI Challan'!P39:S39="","",'Input ESI Challan'!P39:S39)</f>
        <v>39455</v>
      </c>
      <c r="Q39" s="54"/>
      <c r="R39" s="54"/>
      <c r="S39" s="55"/>
      <c r="T39" s="21" t="s">
        <v>0</v>
      </c>
      <c r="U39" s="6"/>
      <c r="V39" s="7"/>
      <c r="W39" s="7"/>
      <c r="X39" s="7"/>
      <c r="Y39" s="7"/>
      <c r="Z39" s="7"/>
      <c r="AA39" s="18"/>
      <c r="AC39" s="2" t="s">
        <v>51</v>
      </c>
      <c r="AK39" s="49" t="str">
        <f>IF(I39="","",I39)</f>
        <v>1122222</v>
      </c>
      <c r="AL39" s="49"/>
      <c r="AM39" s="49"/>
      <c r="AN39" s="49"/>
      <c r="AO39" s="49"/>
      <c r="AP39" s="2" t="s">
        <v>63</v>
      </c>
      <c r="AR39" s="54">
        <f>IF(P39="","",P39)</f>
        <v>39455</v>
      </c>
      <c r="AS39" s="54"/>
      <c r="AT39" s="54"/>
      <c r="AU39" s="55"/>
      <c r="AV39" s="21" t="s">
        <v>0</v>
      </c>
      <c r="AW39" s="6"/>
      <c r="AX39" s="7"/>
      <c r="AY39" s="7"/>
      <c r="AZ39" s="7"/>
      <c r="BA39" s="7"/>
      <c r="BB39" s="7"/>
      <c r="BC39" s="18"/>
      <c r="BD39" s="6"/>
    </row>
    <row r="40" spans="1:56" ht="12.75">
      <c r="A40" s="2" t="s">
        <v>55</v>
      </c>
      <c r="K40" s="28" t="str">
        <f>IF('Input ESI Challan'!K40="","",'Input ESI Challan'!K40)</f>
        <v>SBI - Adyar</v>
      </c>
      <c r="P40" s="2" t="s">
        <v>56</v>
      </c>
      <c r="T40" s="8"/>
      <c r="U40" s="6"/>
      <c r="V40" s="6"/>
      <c r="W40" s="6"/>
      <c r="X40" s="6"/>
      <c r="Y40" s="6"/>
      <c r="Z40" s="6"/>
      <c r="AA40" s="9"/>
      <c r="AC40" s="2" t="s">
        <v>55</v>
      </c>
      <c r="AM40" s="28" t="str">
        <f>IF(K40="","",K40)</f>
        <v>SBI - Adyar</v>
      </c>
      <c r="AR40" s="2" t="s">
        <v>56</v>
      </c>
      <c r="AV40" s="8"/>
      <c r="AW40" s="6"/>
      <c r="AX40" s="6"/>
      <c r="AY40" s="6"/>
      <c r="AZ40" s="6"/>
      <c r="BA40" s="6"/>
      <c r="BB40" s="6"/>
      <c r="BC40" s="9"/>
      <c r="BD40" s="6"/>
    </row>
    <row r="41" spans="1:56" ht="12.75">
      <c r="A41" s="2" t="s">
        <v>74</v>
      </c>
      <c r="T41" s="51" t="s">
        <v>53</v>
      </c>
      <c r="U41" s="52"/>
      <c r="V41" s="52"/>
      <c r="W41" s="52"/>
      <c r="X41" s="52"/>
      <c r="Y41" s="52"/>
      <c r="Z41" s="52"/>
      <c r="AA41" s="53"/>
      <c r="AC41" s="2" t="s">
        <v>74</v>
      </c>
      <c r="AV41" s="51" t="s">
        <v>53</v>
      </c>
      <c r="AW41" s="52"/>
      <c r="AX41" s="52"/>
      <c r="AY41" s="52"/>
      <c r="AZ41" s="52"/>
      <c r="BA41" s="52"/>
      <c r="BB41" s="52"/>
      <c r="BC41" s="53"/>
      <c r="BD41" s="6"/>
    </row>
    <row r="42" spans="20:56" ht="12.75">
      <c r="T42" s="40" t="s">
        <v>54</v>
      </c>
      <c r="U42" s="41"/>
      <c r="V42" s="41"/>
      <c r="W42" s="41"/>
      <c r="X42" s="41"/>
      <c r="Y42" s="41"/>
      <c r="Z42" s="41"/>
      <c r="AA42" s="42"/>
      <c r="AV42" s="40" t="s">
        <v>54</v>
      </c>
      <c r="AW42" s="41"/>
      <c r="AX42" s="41"/>
      <c r="AY42" s="41"/>
      <c r="AZ42" s="41"/>
      <c r="BA42" s="41"/>
      <c r="BB42" s="41"/>
      <c r="BC42" s="42"/>
      <c r="BD42" s="6"/>
    </row>
    <row r="43" spans="29:92" ht="12.75"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</row>
    <row r="44" spans="29:92" ht="12.75"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</row>
    <row r="45" spans="29:92" ht="12.75"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</row>
    <row r="46" spans="23:92" ht="12.75">
      <c r="W46" s="13"/>
      <c r="X46" s="14"/>
      <c r="Y46" s="14"/>
      <c r="Z46" s="14"/>
      <c r="AA46" s="17"/>
      <c r="AY46" s="13" t="s">
        <v>70</v>
      </c>
      <c r="AZ46" s="14"/>
      <c r="BA46" s="14"/>
      <c r="BB46" s="14"/>
      <c r="BC46" s="17"/>
      <c r="BD46" s="6"/>
      <c r="BE46" s="6"/>
      <c r="BF46" s="6"/>
      <c r="BG46" s="6"/>
      <c r="BH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L46" s="6"/>
      <c r="CM46" s="6"/>
      <c r="CN46" s="6"/>
    </row>
    <row r="47" spans="10:92" ht="15.75">
      <c r="J47" s="16" t="s">
        <v>58</v>
      </c>
      <c r="W47" s="45" t="s">
        <v>68</v>
      </c>
      <c r="X47" s="46"/>
      <c r="Y47" s="46"/>
      <c r="Z47" s="46"/>
      <c r="AA47" s="47"/>
      <c r="AL47" s="16" t="s">
        <v>58</v>
      </c>
      <c r="AY47" s="57" t="s">
        <v>71</v>
      </c>
      <c r="AZ47" s="58"/>
      <c r="BA47" s="58"/>
      <c r="BB47" s="58"/>
      <c r="BC47" s="59"/>
      <c r="BE47" s="6"/>
      <c r="BF47" s="6"/>
      <c r="BG47" s="6"/>
      <c r="BH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L47" s="6"/>
      <c r="CM47" s="6"/>
      <c r="CN47" s="6"/>
    </row>
    <row r="48" spans="6:92" ht="12.75">
      <c r="F48" t="s">
        <v>59</v>
      </c>
      <c r="W48" s="48" t="s">
        <v>69</v>
      </c>
      <c r="X48" s="49"/>
      <c r="Y48" s="49"/>
      <c r="Z48" s="49"/>
      <c r="AA48" s="50"/>
      <c r="AH48" t="s">
        <v>59</v>
      </c>
      <c r="AY48" s="57" t="s">
        <v>72</v>
      </c>
      <c r="AZ48" s="58"/>
      <c r="BA48" s="58"/>
      <c r="BB48" s="58"/>
      <c r="BC48" s="59"/>
      <c r="BE48" s="6"/>
      <c r="BF48" s="6"/>
      <c r="BG48" s="6"/>
      <c r="BH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L48" s="6"/>
      <c r="CM48" s="6"/>
      <c r="CN48" s="6"/>
    </row>
    <row r="49" spans="6:92" ht="12.75">
      <c r="F49" t="s">
        <v>60</v>
      </c>
      <c r="W49" s="40"/>
      <c r="X49" s="41"/>
      <c r="Y49" s="41"/>
      <c r="Z49" s="41"/>
      <c r="AA49" s="42"/>
      <c r="AH49" t="s">
        <v>60</v>
      </c>
      <c r="AY49" s="60" t="s">
        <v>73</v>
      </c>
      <c r="AZ49" s="61"/>
      <c r="BA49" s="61"/>
      <c r="BB49" s="61"/>
      <c r="BC49" s="62"/>
      <c r="BE49" s="6"/>
      <c r="BF49" s="6"/>
      <c r="BG49" s="6"/>
      <c r="BH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L49" s="6"/>
      <c r="CM49" s="6"/>
      <c r="CN49" s="6"/>
    </row>
    <row r="50" spans="18:92" ht="12.75">
      <c r="R50" s="22" t="s">
        <v>0</v>
      </c>
      <c r="U50" s="22" t="s">
        <v>15</v>
      </c>
      <c r="Y50" s="22" t="s">
        <v>16</v>
      </c>
      <c r="AT50" s="22" t="s">
        <v>0</v>
      </c>
      <c r="AW50" s="22" t="s">
        <v>15</v>
      </c>
      <c r="BA50" s="22" t="s">
        <v>16</v>
      </c>
      <c r="BE50" s="6"/>
      <c r="BF50" s="6"/>
      <c r="BG50" s="6"/>
      <c r="BH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L50" s="6"/>
      <c r="CM50" s="6"/>
      <c r="CN50" s="6"/>
    </row>
    <row r="51" spans="1:92" ht="12.75">
      <c r="A51" s="23" t="s">
        <v>14</v>
      </c>
      <c r="F51" s="3">
        <f aca="true" t="shared" si="6" ref="F51:L51">IF(AH6="","",AH6)</f>
        <v>4</v>
      </c>
      <c r="G51" s="3">
        <f t="shared" si="6"/>
        <v>1</v>
      </c>
      <c r="H51" s="3">
        <f t="shared" si="6"/>
        <v>1</v>
      </c>
      <c r="I51" s="3">
        <f t="shared" si="6"/>
        <v>1</v>
      </c>
      <c r="J51" s="3">
        <f t="shared" si="6"/>
        <v>1</v>
      </c>
      <c r="K51" s="3">
        <f t="shared" si="6"/>
        <v>1</v>
      </c>
      <c r="L51" s="3">
        <f t="shared" si="6"/>
        <v>1</v>
      </c>
      <c r="N51" s="3">
        <f>IF(AP6="","",AP6)</f>
        <v>1</v>
      </c>
      <c r="O51" s="3">
        <f>IF(AQ6="","",AQ6)</f>
        <v>1</v>
      </c>
      <c r="P51" s="3">
        <f>IF(AR6="","",AR6)</f>
        <v>1</v>
      </c>
      <c r="R51" s="3">
        <f>IF(AT6="","",AT6)</f>
        <v>0</v>
      </c>
      <c r="S51" s="3">
        <f>IF(AU6="","",AU6)</f>
        <v>8</v>
      </c>
      <c r="U51" s="3">
        <f>IF(AW6="","",AW6)</f>
        <v>0</v>
      </c>
      <c r="V51" s="3">
        <f>IF(AX6="","",AX6)</f>
        <v>1</v>
      </c>
      <c r="X51" s="3">
        <f>IF(AZ6="","",AZ6)</f>
        <v>2</v>
      </c>
      <c r="Y51" s="3">
        <f>IF(BA6="","",BA6)</f>
        <v>0</v>
      </c>
      <c r="Z51" s="3">
        <f>IF(BB6="","",BB6)</f>
        <v>0</v>
      </c>
      <c r="AA51" s="3">
        <f>IF(BC6="","",BC6)</f>
        <v>9</v>
      </c>
      <c r="AC51" s="23" t="s">
        <v>14</v>
      </c>
      <c r="AH51" s="3">
        <f aca="true" t="shared" si="7" ref="AH51:AN51">IF(F51="","",F51)</f>
        <v>4</v>
      </c>
      <c r="AI51" s="3">
        <f t="shared" si="7"/>
        <v>1</v>
      </c>
      <c r="AJ51" s="3">
        <f t="shared" si="7"/>
        <v>1</v>
      </c>
      <c r="AK51" s="3">
        <f t="shared" si="7"/>
        <v>1</v>
      </c>
      <c r="AL51" s="3">
        <f t="shared" si="7"/>
        <v>1</v>
      </c>
      <c r="AM51" s="3">
        <f t="shared" si="7"/>
        <v>1</v>
      </c>
      <c r="AN51" s="3">
        <f t="shared" si="7"/>
        <v>1</v>
      </c>
      <c r="AP51" s="3">
        <f>IF(N51="","",N51)</f>
        <v>1</v>
      </c>
      <c r="AQ51" s="3">
        <f>IF(O51="","",O51)</f>
        <v>1</v>
      </c>
      <c r="AR51" s="3">
        <f>IF(P51="","",P51)</f>
        <v>1</v>
      </c>
      <c r="AT51" s="3">
        <f>IF(R51="","",R51)</f>
        <v>0</v>
      </c>
      <c r="AU51" s="3">
        <f>IF(S51="","",S51)</f>
        <v>8</v>
      </c>
      <c r="AW51" s="3">
        <f>IF(U51="","",U51)</f>
        <v>0</v>
      </c>
      <c r="AX51" s="3">
        <f>IF(V51="","",V51)</f>
        <v>1</v>
      </c>
      <c r="AZ51" s="3">
        <f>IF(X51="","",X51)</f>
        <v>2</v>
      </c>
      <c r="BA51" s="3">
        <f>IF(Y51="","",Y51)</f>
        <v>0</v>
      </c>
      <c r="BB51" s="3">
        <f>IF(Z51="","",Z51)</f>
        <v>0</v>
      </c>
      <c r="BC51" s="3">
        <f>IF(AA51="","",AA51)</f>
        <v>9</v>
      </c>
      <c r="BE51" s="6"/>
      <c r="BF51" s="6"/>
      <c r="BG51" s="6"/>
      <c r="BH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L51" s="6"/>
      <c r="CM51" s="6"/>
      <c r="CN51" s="6"/>
    </row>
    <row r="52" spans="18:92" ht="12.75">
      <c r="R52" s="12"/>
      <c r="AT52" s="12"/>
      <c r="BE52" s="6"/>
      <c r="BF52" s="6"/>
      <c r="BG52" s="6"/>
      <c r="BH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L52" s="6"/>
      <c r="CM52" s="6"/>
      <c r="CN52" s="6"/>
    </row>
    <row r="53" spans="1:92" ht="12.75">
      <c r="A53" s="22" t="s">
        <v>18</v>
      </c>
      <c r="O53" s="22" t="s">
        <v>17</v>
      </c>
      <c r="W53" s="3">
        <v>1</v>
      </c>
      <c r="Y53" s="3">
        <v>1</v>
      </c>
      <c r="Z53" s="3">
        <v>1</v>
      </c>
      <c r="AA53" s="3">
        <v>5</v>
      </c>
      <c r="AC53" s="22" t="s">
        <v>18</v>
      </c>
      <c r="AQ53" s="22" t="s">
        <v>17</v>
      </c>
      <c r="AY53" s="3">
        <v>1</v>
      </c>
      <c r="BA53" s="3">
        <v>1</v>
      </c>
      <c r="BB53" s="3">
        <v>1</v>
      </c>
      <c r="BC53" s="3">
        <v>5</v>
      </c>
      <c r="BE53" s="6"/>
      <c r="BF53" s="6"/>
      <c r="BG53" s="6"/>
      <c r="BH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L53" s="6"/>
      <c r="CM53" s="6"/>
      <c r="CN53" s="6"/>
    </row>
    <row r="54" spans="1:92" ht="12.75">
      <c r="A54" t="str">
        <f>A9</f>
        <v>XYZ Engineers</v>
      </c>
      <c r="AC54" t="str">
        <f>AC9</f>
        <v>XYZ Engineers</v>
      </c>
      <c r="BE54" s="6"/>
      <c r="BF54" s="6"/>
      <c r="BG54" s="6"/>
      <c r="BH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L54" s="6"/>
      <c r="CM54" s="6"/>
      <c r="CN54" s="6"/>
    </row>
    <row r="55" spans="1:92" ht="12.75">
      <c r="A55" t="str">
        <f>A10</f>
        <v>ABCD</v>
      </c>
      <c r="AC55" t="s">
        <v>19</v>
      </c>
      <c r="BE55" s="6"/>
      <c r="BF55" s="6"/>
      <c r="BG55" s="6"/>
      <c r="BH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L55" s="6"/>
      <c r="CM55" s="6"/>
      <c r="CN55" s="6"/>
    </row>
    <row r="56" spans="1:92" ht="12.75">
      <c r="A56" t="str">
        <f>A11</f>
        <v>Chennai - 600 096</v>
      </c>
      <c r="AC56" t="s">
        <v>20</v>
      </c>
      <c r="BE56" s="6"/>
      <c r="BF56" s="6"/>
      <c r="BG56" s="6"/>
      <c r="BH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L56" s="6"/>
      <c r="CM56" s="6"/>
      <c r="CN56" s="6"/>
    </row>
    <row r="57" spans="57:92" ht="12.75">
      <c r="BE57" s="6"/>
      <c r="BF57" s="6"/>
      <c r="BG57" s="6"/>
      <c r="BH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L57" s="6"/>
      <c r="CM57" s="6"/>
      <c r="CN57" s="6"/>
    </row>
    <row r="58" spans="1:92" ht="12.75">
      <c r="A58" s="22" t="s">
        <v>25</v>
      </c>
      <c r="P58" t="s">
        <v>22</v>
      </c>
      <c r="R58" s="3"/>
      <c r="T58" t="s">
        <v>23</v>
      </c>
      <c r="W58" s="19" t="s">
        <v>62</v>
      </c>
      <c r="Y58" t="s">
        <v>24</v>
      </c>
      <c r="Z58" s="6"/>
      <c r="AA58" s="3"/>
      <c r="AC58" s="22" t="s">
        <v>25</v>
      </c>
      <c r="AR58" t="s">
        <v>22</v>
      </c>
      <c r="AT58" s="3"/>
      <c r="AV58" t="s">
        <v>23</v>
      </c>
      <c r="AY58" s="19" t="s">
        <v>62</v>
      </c>
      <c r="BA58" t="s">
        <v>24</v>
      </c>
      <c r="BB58" s="6"/>
      <c r="BC58" s="3"/>
      <c r="BE58" s="6"/>
      <c r="BF58" s="6"/>
      <c r="BG58" s="6"/>
      <c r="BH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L58" s="6"/>
      <c r="CM58" s="6"/>
      <c r="CN58" s="6"/>
    </row>
    <row r="59" spans="19:56" ht="6" customHeight="1">
      <c r="S59" s="6"/>
      <c r="AU59" s="6"/>
      <c r="AZ59" s="6"/>
      <c r="BC59" s="6"/>
      <c r="BD59" s="6"/>
    </row>
    <row r="60" spans="1:92" ht="12.75">
      <c r="A60" s="24" t="s">
        <v>21</v>
      </c>
      <c r="G60" s="3">
        <f aca="true" t="shared" si="8" ref="G60:M60">IF(AI15="","",AI15)</f>
        <v>1</v>
      </c>
      <c r="H60" s="3">
        <f t="shared" si="8"/>
        <v>1</v>
      </c>
      <c r="I60" s="3">
        <f t="shared" si="8"/>
        <v>2</v>
      </c>
      <c r="J60" s="3">
        <f t="shared" si="8"/>
        <v>2</v>
      </c>
      <c r="K60" s="3">
        <f t="shared" si="8"/>
        <v>2</v>
      </c>
      <c r="L60" s="3">
        <f t="shared" si="8"/>
        <v>2</v>
      </c>
      <c r="M60" s="3">
        <f t="shared" si="8"/>
        <v>2</v>
      </c>
      <c r="N60" s="6"/>
      <c r="O60" t="s">
        <v>63</v>
      </c>
      <c r="R60" s="3">
        <f>IF(AT15="","",AT15)</f>
        <v>0</v>
      </c>
      <c r="S60" s="3">
        <f>IF(AU15="","",AU15)</f>
        <v>8</v>
      </c>
      <c r="U60" s="3">
        <f>IF(AW15="","",AW15)</f>
        <v>0</v>
      </c>
      <c r="V60" s="3">
        <f>IF(AX15="","",AX15)</f>
        <v>1</v>
      </c>
      <c r="X60" s="3">
        <f>IF(AZ15="","",AZ15)</f>
        <v>2</v>
      </c>
      <c r="Y60" s="3">
        <f>IF(BA15="","",BA15)</f>
        <v>0</v>
      </c>
      <c r="Z60" s="3">
        <f>IF(BB15="","",BB15)</f>
        <v>0</v>
      </c>
      <c r="AA60" s="3">
        <f>IF(BC15="","",BC15)</f>
        <v>9</v>
      </c>
      <c r="AC60" s="24" t="s">
        <v>21</v>
      </c>
      <c r="AI60" s="3">
        <f aca="true" t="shared" si="9" ref="AI60:AO60">IF(G60="","",G60)</f>
        <v>1</v>
      </c>
      <c r="AJ60" s="3">
        <f t="shared" si="9"/>
        <v>1</v>
      </c>
      <c r="AK60" s="3">
        <f t="shared" si="9"/>
        <v>2</v>
      </c>
      <c r="AL60" s="3">
        <f t="shared" si="9"/>
        <v>2</v>
      </c>
      <c r="AM60" s="3">
        <f t="shared" si="9"/>
        <v>2</v>
      </c>
      <c r="AN60" s="3">
        <f t="shared" si="9"/>
        <v>2</v>
      </c>
      <c r="AO60" s="3">
        <f t="shared" si="9"/>
        <v>2</v>
      </c>
      <c r="AP60" s="6"/>
      <c r="AQ60" t="s">
        <v>63</v>
      </c>
      <c r="AT60" s="3">
        <f>IF(R60="","",R60)</f>
        <v>0</v>
      </c>
      <c r="AU60" s="3">
        <f>IF(S60="","",S60)</f>
        <v>8</v>
      </c>
      <c r="AW60" s="3">
        <f>IF(U60="","",U60)</f>
        <v>0</v>
      </c>
      <c r="AX60" s="3">
        <f>IF(V60="","",V60)</f>
        <v>1</v>
      </c>
      <c r="AZ60" s="3">
        <f>IF(X60="","",X60)</f>
        <v>2</v>
      </c>
      <c r="BA60" s="3">
        <f>IF(Y60="","",Y60)</f>
        <v>0</v>
      </c>
      <c r="BB60" s="3">
        <f>IF(Z60="","",Z60)</f>
        <v>0</v>
      </c>
      <c r="BC60" s="3">
        <f>IF(AA60="","",AA60)</f>
        <v>9</v>
      </c>
      <c r="BE60" s="6"/>
      <c r="BF60" s="6"/>
      <c r="BG60" s="6"/>
      <c r="BH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L60" s="6"/>
      <c r="CM60" s="6"/>
      <c r="CN60" s="6"/>
    </row>
    <row r="61" spans="21:92" ht="12.75">
      <c r="U61" t="s">
        <v>15</v>
      </c>
      <c r="Y61" t="s">
        <v>16</v>
      </c>
      <c r="AW61" t="s">
        <v>15</v>
      </c>
      <c r="BA61" t="s">
        <v>16</v>
      </c>
      <c r="BE61" s="6"/>
      <c r="BF61" s="6"/>
      <c r="BG61" s="6"/>
      <c r="BH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L61" s="6"/>
      <c r="CM61" s="6"/>
      <c r="CN61" s="6"/>
    </row>
    <row r="62" spans="1:92" ht="12.75">
      <c r="A62" s="22" t="s">
        <v>26</v>
      </c>
      <c r="F62" s="6" t="str">
        <f>IF(AH17="","",AH17)</f>
        <v>SBI - Adyar</v>
      </c>
      <c r="L62" s="22" t="s">
        <v>29</v>
      </c>
      <c r="U62" s="3">
        <f>IF(AW17="","",AW17)</f>
        <v>1</v>
      </c>
      <c r="V62" s="3">
        <f>IF(AX17="","",AX17)</f>
        <v>2</v>
      </c>
      <c r="X62" s="3">
        <f>IF(AZ17="","",AZ17)</f>
        <v>2</v>
      </c>
      <c r="Y62" s="3">
        <f>IF(BA17="","",BA17)</f>
        <v>0</v>
      </c>
      <c r="Z62" s="3">
        <f>IF(BB17="","",BB17)</f>
        <v>0</v>
      </c>
      <c r="AA62" s="3">
        <f>IF(BC17="","",BC17)</f>
        <v>8</v>
      </c>
      <c r="AC62" s="22" t="s">
        <v>26</v>
      </c>
      <c r="AH62" s="6" t="str">
        <f>IF(F62="","",F62)</f>
        <v>SBI - Adyar</v>
      </c>
      <c r="AN62" s="22" t="s">
        <v>29</v>
      </c>
      <c r="AW62" s="3">
        <f>IF(U62="","",U62)</f>
        <v>1</v>
      </c>
      <c r="AX62" s="3">
        <f>IF(V62="","",V62)</f>
        <v>2</v>
      </c>
      <c r="AZ62" s="3">
        <f>IF(X62="","",X62)</f>
        <v>2</v>
      </c>
      <c r="BA62" s="3">
        <f>IF(Y62="","",Y62)</f>
        <v>0</v>
      </c>
      <c r="BB62" s="3">
        <f>IF(Z62="","",Z62)</f>
        <v>0</v>
      </c>
      <c r="BC62" s="3">
        <f>IF(AA62="","",AA62)</f>
        <v>8</v>
      </c>
      <c r="BE62" s="6"/>
      <c r="BF62" s="6"/>
      <c r="BG62" s="6"/>
      <c r="BH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L62" s="6"/>
      <c r="CM62" s="6"/>
      <c r="CN62" s="6"/>
    </row>
    <row r="63" spans="1:92" ht="12.75">
      <c r="A63" s="2" t="s">
        <v>27</v>
      </c>
      <c r="AC63" s="2" t="s">
        <v>27</v>
      </c>
      <c r="BE63" s="6"/>
      <c r="BF63" s="6"/>
      <c r="BG63" s="6"/>
      <c r="BH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L63" s="6"/>
      <c r="CM63" s="6"/>
      <c r="CN63" s="6"/>
    </row>
    <row r="64" spans="19:56" ht="6" customHeight="1">
      <c r="S64" s="6"/>
      <c r="AU64" s="6"/>
      <c r="AZ64" s="6"/>
      <c r="BC64" s="6"/>
      <c r="BD64" s="6"/>
    </row>
    <row r="65" spans="1:92" ht="12.75">
      <c r="A65" s="22" t="s">
        <v>30</v>
      </c>
      <c r="J65" t="s">
        <v>34</v>
      </c>
      <c r="L65" s="6"/>
      <c r="N65" s="19" t="s">
        <v>62</v>
      </c>
      <c r="O65" t="s">
        <v>31</v>
      </c>
      <c r="R65" s="3"/>
      <c r="S65" s="2" t="s">
        <v>32</v>
      </c>
      <c r="V65" s="3"/>
      <c r="X65" t="s">
        <v>33</v>
      </c>
      <c r="AA65" s="3"/>
      <c r="AC65" s="22" t="s">
        <v>30</v>
      </c>
      <c r="AL65" t="s">
        <v>34</v>
      </c>
      <c r="AN65" s="6"/>
      <c r="AP65" s="19" t="s">
        <v>62</v>
      </c>
      <c r="AQ65" t="s">
        <v>31</v>
      </c>
      <c r="AT65" s="3"/>
      <c r="AU65" s="2" t="s">
        <v>32</v>
      </c>
      <c r="AX65" s="3"/>
      <c r="AZ65" t="s">
        <v>33</v>
      </c>
      <c r="BC65" s="3"/>
      <c r="BE65" s="6"/>
      <c r="BF65" s="6"/>
      <c r="BG65" s="6"/>
      <c r="BH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L65" s="6"/>
      <c r="CM65" s="6"/>
      <c r="CN65" s="6"/>
    </row>
    <row r="66" spans="10:92" ht="12.75">
      <c r="J66" t="s">
        <v>35</v>
      </c>
      <c r="AL66" t="s">
        <v>35</v>
      </c>
      <c r="BE66" s="6"/>
      <c r="BF66" s="6"/>
      <c r="BG66" s="6"/>
      <c r="BH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L66" s="6"/>
      <c r="CM66" s="6"/>
      <c r="CN66" s="6"/>
    </row>
    <row r="67" spans="19:56" ht="6" customHeight="1">
      <c r="S67" s="6"/>
      <c r="AU67" s="6"/>
      <c r="AZ67" s="6"/>
      <c r="BC67" s="6"/>
      <c r="BD67" s="6"/>
    </row>
    <row r="68" spans="1:92" ht="12.75">
      <c r="A68" s="4" t="s">
        <v>36</v>
      </c>
      <c r="G68" s="3">
        <f>IF(AI23="","",AI23)</f>
      </c>
      <c r="H68" s="3">
        <f>IF(AJ23="","",AJ23)</f>
      </c>
      <c r="I68" s="3">
        <f>IF(AK23="","",AK23)</f>
        <v>1</v>
      </c>
      <c r="J68" s="3">
        <f>IF(AL23="","",AL23)</f>
        <v>3</v>
      </c>
      <c r="K68" s="4" t="s">
        <v>37</v>
      </c>
      <c r="P68" s="3">
        <f aca="true" t="shared" si="10" ref="P68:X68">IF(AR23="","",AR23)</f>
      </c>
      <c r="Q68" s="3">
        <f t="shared" si="10"/>
      </c>
      <c r="R68" s="3">
        <f t="shared" si="10"/>
      </c>
      <c r="S68" s="3">
        <f t="shared" si="10"/>
      </c>
      <c r="T68" s="3">
        <f t="shared" si="10"/>
        <v>6</v>
      </c>
      <c r="U68" s="3">
        <f t="shared" si="10"/>
        <v>0</v>
      </c>
      <c r="V68" s="3">
        <f t="shared" si="10"/>
        <v>6</v>
      </c>
      <c r="W68" s="3">
        <f t="shared" si="10"/>
        <v>9</v>
      </c>
      <c r="X68" s="3">
        <f t="shared" si="10"/>
        <v>2</v>
      </c>
      <c r="Y68" s="6"/>
      <c r="Z68" s="3">
        <f>IF(BB23="","",BB23)</f>
        <v>0</v>
      </c>
      <c r="AA68" s="3">
        <f>IF(BC23="","",BC23)</f>
        <v>0</v>
      </c>
      <c r="AC68" s="4" t="s">
        <v>36</v>
      </c>
      <c r="AI68" s="3">
        <f>IF(G68="","",G68)</f>
      </c>
      <c r="AJ68" s="3">
        <f>IF(H68="","",H68)</f>
      </c>
      <c r="AK68" s="3">
        <f>IF(I68="","",I68)</f>
        <v>1</v>
      </c>
      <c r="AL68" s="3">
        <f>IF(J68="","",J68)</f>
        <v>3</v>
      </c>
      <c r="AM68" s="4" t="s">
        <v>37</v>
      </c>
      <c r="AR68" s="3">
        <f aca="true" t="shared" si="11" ref="AR68:AZ68">IF(P68="","",P68)</f>
      </c>
      <c r="AS68" s="3">
        <f t="shared" si="11"/>
      </c>
      <c r="AT68" s="3">
        <f t="shared" si="11"/>
      </c>
      <c r="AU68" s="3">
        <f t="shared" si="11"/>
      </c>
      <c r="AV68" s="3">
        <f t="shared" si="11"/>
        <v>6</v>
      </c>
      <c r="AW68" s="3">
        <f t="shared" si="11"/>
        <v>0</v>
      </c>
      <c r="AX68" s="3">
        <f t="shared" si="11"/>
        <v>6</v>
      </c>
      <c r="AY68" s="3">
        <f t="shared" si="11"/>
        <v>9</v>
      </c>
      <c r="AZ68" s="3">
        <f t="shared" si="11"/>
        <v>2</v>
      </c>
      <c r="BA68" s="6"/>
      <c r="BB68" s="3">
        <f>IF(Z68="","",Z68)</f>
        <v>0</v>
      </c>
      <c r="BC68" s="3">
        <f>IF(AA68="","",AA68)</f>
        <v>0</v>
      </c>
      <c r="BE68" s="6"/>
      <c r="BF68" s="6"/>
      <c r="BG68" s="6"/>
      <c r="BH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L68" s="6"/>
      <c r="CM68" s="6"/>
      <c r="CN68" s="6"/>
    </row>
    <row r="69" ht="3.75" customHeight="1"/>
    <row r="70" spans="1:55" ht="12.75">
      <c r="A70" t="s">
        <v>38</v>
      </c>
      <c r="P70" s="3">
        <f aca="true" t="shared" si="12" ref="P70:X74">IF(AR25="","",AR25)</f>
      </c>
      <c r="Q70" s="3">
        <f t="shared" si="12"/>
      </c>
      <c r="R70" s="3">
        <f t="shared" si="12"/>
      </c>
      <c r="S70" s="3">
        <f t="shared" si="12"/>
      </c>
      <c r="T70" s="3">
        <f t="shared" si="12"/>
      </c>
      <c r="U70" s="3">
        <f t="shared" si="12"/>
        <v>1</v>
      </c>
      <c r="V70" s="3">
        <f t="shared" si="12"/>
        <v>0</v>
      </c>
      <c r="W70" s="3">
        <f t="shared" si="12"/>
        <v>6</v>
      </c>
      <c r="X70" s="3">
        <f t="shared" si="12"/>
        <v>3</v>
      </c>
      <c r="Y70" s="6"/>
      <c r="Z70" s="3">
        <f aca="true" t="shared" si="13" ref="Z70:AA74">IF(BB25="","",BB25)</f>
        <v>0</v>
      </c>
      <c r="AA70" s="3">
        <f t="shared" si="13"/>
        <v>0</v>
      </c>
      <c r="AC70" t="s">
        <v>38</v>
      </c>
      <c r="AR70" s="3">
        <f aca="true" t="shared" si="14" ref="AR70:AZ74">IF(P70="","",P70)</f>
      </c>
      <c r="AS70" s="3">
        <f t="shared" si="14"/>
      </c>
      <c r="AT70" s="3">
        <f t="shared" si="14"/>
      </c>
      <c r="AU70" s="3">
        <f t="shared" si="14"/>
      </c>
      <c r="AV70" s="3">
        <f t="shared" si="14"/>
      </c>
      <c r="AW70" s="3">
        <f t="shared" si="14"/>
        <v>1</v>
      </c>
      <c r="AX70" s="3">
        <f t="shared" si="14"/>
        <v>0</v>
      </c>
      <c r="AY70" s="3">
        <f t="shared" si="14"/>
        <v>6</v>
      </c>
      <c r="AZ70" s="3">
        <f t="shared" si="14"/>
        <v>3</v>
      </c>
      <c r="BA70" s="6"/>
      <c r="BB70" s="3">
        <f aca="true" t="shared" si="15" ref="BB70:BC74">IF(Z70="","",Z70)</f>
        <v>0</v>
      </c>
      <c r="BC70" s="3">
        <f t="shared" si="15"/>
        <v>0</v>
      </c>
    </row>
    <row r="71" spans="1:55" ht="12.75">
      <c r="A71" t="s">
        <v>39</v>
      </c>
      <c r="P71" s="3">
        <f t="shared" si="12"/>
      </c>
      <c r="Q71" s="3">
        <f t="shared" si="12"/>
      </c>
      <c r="R71" s="3">
        <f t="shared" si="12"/>
      </c>
      <c r="S71" s="3">
        <f t="shared" si="12"/>
      </c>
      <c r="T71" s="3">
        <f t="shared" si="12"/>
      </c>
      <c r="U71" s="3">
        <f t="shared" si="12"/>
        <v>2</v>
      </c>
      <c r="V71" s="3">
        <f t="shared" si="12"/>
        <v>8</v>
      </c>
      <c r="W71" s="3">
        <f t="shared" si="12"/>
        <v>8</v>
      </c>
      <c r="X71" s="3">
        <f t="shared" si="12"/>
        <v>4</v>
      </c>
      <c r="Y71" s="6"/>
      <c r="Z71" s="3">
        <f t="shared" si="13"/>
        <v>0</v>
      </c>
      <c r="AA71" s="3">
        <f t="shared" si="13"/>
        <v>0</v>
      </c>
      <c r="AC71" t="s">
        <v>39</v>
      </c>
      <c r="AR71" s="3">
        <f t="shared" si="14"/>
      </c>
      <c r="AS71" s="3">
        <f t="shared" si="14"/>
      </c>
      <c r="AT71" s="3">
        <f t="shared" si="14"/>
      </c>
      <c r="AU71" s="3">
        <f t="shared" si="14"/>
      </c>
      <c r="AV71" s="3">
        <f t="shared" si="14"/>
      </c>
      <c r="AW71" s="3">
        <f t="shared" si="14"/>
        <v>2</v>
      </c>
      <c r="AX71" s="3">
        <f t="shared" si="14"/>
        <v>8</v>
      </c>
      <c r="AY71" s="3">
        <f t="shared" si="14"/>
        <v>8</v>
      </c>
      <c r="AZ71" s="3">
        <f t="shared" si="14"/>
        <v>4</v>
      </c>
      <c r="BA71" s="6"/>
      <c r="BB71" s="3">
        <f t="shared" si="15"/>
        <v>0</v>
      </c>
      <c r="BC71" s="3">
        <f t="shared" si="15"/>
        <v>0</v>
      </c>
    </row>
    <row r="72" spans="1:55" ht="12.75">
      <c r="A72" t="s">
        <v>40</v>
      </c>
      <c r="P72" s="3">
        <f t="shared" si="12"/>
      </c>
      <c r="Q72" s="3">
        <f t="shared" si="12"/>
      </c>
      <c r="R72" s="3">
        <f t="shared" si="12"/>
      </c>
      <c r="S72" s="3">
        <f t="shared" si="12"/>
      </c>
      <c r="T72" s="3">
        <f t="shared" si="12"/>
      </c>
      <c r="U72" s="3">
        <f t="shared" si="12"/>
      </c>
      <c r="V72" s="3">
        <f t="shared" si="12"/>
      </c>
      <c r="W72" s="3">
        <f t="shared" si="12"/>
      </c>
      <c r="X72" s="3">
        <f t="shared" si="12"/>
      </c>
      <c r="Y72" s="6"/>
      <c r="Z72" s="3">
        <f t="shared" si="13"/>
      </c>
      <c r="AA72" s="3">
        <f t="shared" si="13"/>
      </c>
      <c r="AC72" t="s">
        <v>40</v>
      </c>
      <c r="AR72" s="3">
        <f t="shared" si="14"/>
      </c>
      <c r="AS72" s="3">
        <f t="shared" si="14"/>
      </c>
      <c r="AT72" s="3">
        <f t="shared" si="14"/>
      </c>
      <c r="AU72" s="3">
        <f t="shared" si="14"/>
      </c>
      <c r="AV72" s="3">
        <f t="shared" si="14"/>
      </c>
      <c r="AW72" s="3">
        <f t="shared" si="14"/>
      </c>
      <c r="AX72" s="3">
        <f t="shared" si="14"/>
      </c>
      <c r="AY72" s="3">
        <f t="shared" si="14"/>
      </c>
      <c r="AZ72" s="3">
        <f t="shared" si="14"/>
      </c>
      <c r="BA72" s="6"/>
      <c r="BB72" s="3">
        <f t="shared" si="15"/>
      </c>
      <c r="BC72" s="3">
        <f t="shared" si="15"/>
      </c>
    </row>
    <row r="73" spans="1:55" ht="12.75">
      <c r="A73" t="s">
        <v>41</v>
      </c>
      <c r="P73" s="3">
        <f t="shared" si="12"/>
      </c>
      <c r="Q73" s="3">
        <f t="shared" si="12"/>
      </c>
      <c r="R73" s="3">
        <f t="shared" si="12"/>
      </c>
      <c r="S73" s="3">
        <f t="shared" si="12"/>
      </c>
      <c r="T73" s="3">
        <f t="shared" si="12"/>
      </c>
      <c r="U73" s="3">
        <f t="shared" si="12"/>
      </c>
      <c r="V73" s="3">
        <f t="shared" si="12"/>
      </c>
      <c r="W73" s="3">
        <f t="shared" si="12"/>
      </c>
      <c r="X73" s="3">
        <f t="shared" si="12"/>
      </c>
      <c r="Y73" s="6"/>
      <c r="Z73" s="3">
        <f t="shared" si="13"/>
      </c>
      <c r="AA73" s="3">
        <f t="shared" si="13"/>
      </c>
      <c r="AC73" t="s">
        <v>41</v>
      </c>
      <c r="AR73" s="3">
        <f t="shared" si="14"/>
      </c>
      <c r="AS73" s="3">
        <f t="shared" si="14"/>
      </c>
      <c r="AT73" s="3">
        <f t="shared" si="14"/>
      </c>
      <c r="AU73" s="3">
        <f t="shared" si="14"/>
      </c>
      <c r="AV73" s="3">
        <f t="shared" si="14"/>
      </c>
      <c r="AW73" s="3">
        <f t="shared" si="14"/>
      </c>
      <c r="AX73" s="3">
        <f t="shared" si="14"/>
      </c>
      <c r="AY73" s="3">
        <f t="shared" si="14"/>
      </c>
      <c r="AZ73" s="3">
        <f t="shared" si="14"/>
      </c>
      <c r="BA73" s="6"/>
      <c r="BB73" s="3">
        <f t="shared" si="15"/>
      </c>
      <c r="BC73" s="3">
        <f t="shared" si="15"/>
      </c>
    </row>
    <row r="74" spans="1:55" ht="12.75">
      <c r="A74" t="s">
        <v>42</v>
      </c>
      <c r="P74" s="3">
        <f t="shared" si="12"/>
      </c>
      <c r="Q74" s="3">
        <f t="shared" si="12"/>
      </c>
      <c r="R74" s="3">
        <f t="shared" si="12"/>
      </c>
      <c r="S74" s="3">
        <f t="shared" si="12"/>
      </c>
      <c r="T74" s="3">
        <f t="shared" si="12"/>
      </c>
      <c r="U74" s="3">
        <f t="shared" si="12"/>
      </c>
      <c r="V74" s="3">
        <f t="shared" si="12"/>
      </c>
      <c r="W74" s="3">
        <f t="shared" si="12"/>
      </c>
      <c r="X74" s="3">
        <f t="shared" si="12"/>
      </c>
      <c r="Y74" s="6"/>
      <c r="Z74" s="3">
        <f t="shared" si="13"/>
      </c>
      <c r="AA74" s="3">
        <f t="shared" si="13"/>
      </c>
      <c r="AC74" t="s">
        <v>42</v>
      </c>
      <c r="AR74" s="3">
        <f t="shared" si="14"/>
      </c>
      <c r="AS74" s="3">
        <f t="shared" si="14"/>
      </c>
      <c r="AT74" s="3">
        <f t="shared" si="14"/>
      </c>
      <c r="AU74" s="3">
        <f t="shared" si="14"/>
      </c>
      <c r="AV74" s="3">
        <f t="shared" si="14"/>
      </c>
      <c r="AW74" s="3">
        <f t="shared" si="14"/>
      </c>
      <c r="AX74" s="3">
        <f t="shared" si="14"/>
      </c>
      <c r="AY74" s="3">
        <f t="shared" si="14"/>
      </c>
      <c r="AZ74" s="3">
        <f t="shared" si="14"/>
      </c>
      <c r="BA74" s="6"/>
      <c r="BB74" s="3">
        <f t="shared" si="15"/>
      </c>
      <c r="BC74" s="3">
        <f t="shared" si="15"/>
      </c>
    </row>
    <row r="75" spans="19:56" ht="6" customHeight="1">
      <c r="S75" s="6"/>
      <c r="AU75" s="6"/>
      <c r="AZ75" s="6"/>
      <c r="BC75" s="6"/>
      <c r="BD75" s="6"/>
    </row>
    <row r="76" spans="1:55" ht="12.75">
      <c r="A76" t="s">
        <v>8</v>
      </c>
      <c r="P76" s="3">
        <f aca="true" t="shared" si="16" ref="P76:X76">IF(AR31="","",AR31)</f>
      </c>
      <c r="Q76" s="3">
        <f t="shared" si="16"/>
      </c>
      <c r="R76" s="3">
        <f t="shared" si="16"/>
      </c>
      <c r="S76" s="3">
        <f t="shared" si="16"/>
      </c>
      <c r="T76" s="3">
        <f t="shared" si="16"/>
      </c>
      <c r="U76" s="3">
        <f t="shared" si="16"/>
        <v>3</v>
      </c>
      <c r="V76" s="3">
        <f t="shared" si="16"/>
        <v>9</v>
      </c>
      <c r="W76" s="3">
        <f t="shared" si="16"/>
        <v>4</v>
      </c>
      <c r="X76" s="3">
        <f t="shared" si="16"/>
        <v>7</v>
      </c>
      <c r="Y76" s="6"/>
      <c r="Z76" s="3">
        <f>IF(BB31="","",BB31)</f>
        <v>0</v>
      </c>
      <c r="AA76" s="3">
        <f>IF(BC31="","",BC31)</f>
        <v>0</v>
      </c>
      <c r="AC76" t="s">
        <v>8</v>
      </c>
      <c r="AR76" s="3">
        <f aca="true" t="shared" si="17" ref="AR76:AZ76">IF(P76="","",P76)</f>
      </c>
      <c r="AS76" s="3">
        <f t="shared" si="17"/>
      </c>
      <c r="AT76" s="3">
        <f t="shared" si="17"/>
      </c>
      <c r="AU76" s="3">
        <f t="shared" si="17"/>
      </c>
      <c r="AV76" s="3">
        <f t="shared" si="17"/>
      </c>
      <c r="AW76" s="3">
        <f t="shared" si="17"/>
        <v>3</v>
      </c>
      <c r="AX76" s="3">
        <f t="shared" si="17"/>
        <v>9</v>
      </c>
      <c r="AY76" s="3">
        <f t="shared" si="17"/>
        <v>4</v>
      </c>
      <c r="AZ76" s="3">
        <f t="shared" si="17"/>
        <v>7</v>
      </c>
      <c r="BA76" s="6"/>
      <c r="BB76" s="3">
        <f>IF(Z76="","",Z76)</f>
        <v>0</v>
      </c>
      <c r="BC76" s="3">
        <f>IF(AA76="","",AA76)</f>
        <v>0</v>
      </c>
    </row>
    <row r="77" spans="19:56" ht="6" customHeight="1">
      <c r="S77" s="6"/>
      <c r="AU77" s="6"/>
      <c r="AZ77" s="6"/>
      <c r="BC77" s="6"/>
      <c r="BD77" s="6"/>
    </row>
    <row r="78" spans="1:39" ht="12.75">
      <c r="A78" s="22" t="s">
        <v>43</v>
      </c>
      <c r="K78" s="28" t="str">
        <f>IF(AM33="","",AM33)</f>
        <v>Three thousand nine hundred and forty seven</v>
      </c>
      <c r="AC78" s="22" t="s">
        <v>43</v>
      </c>
      <c r="AM78" s="28" t="str">
        <f>IF(K78="","",K78)</f>
        <v>Three thousand nine hundred and forty seven</v>
      </c>
    </row>
    <row r="79" spans="1:47" ht="12.75">
      <c r="A79" s="22" t="s">
        <v>44</v>
      </c>
      <c r="M79" s="33">
        <f>IF(AO34="","",AO34)</f>
      </c>
      <c r="N79" s="7"/>
      <c r="O79" s="7"/>
      <c r="P79" s="7"/>
      <c r="Q79" s="7"/>
      <c r="R79" s="7"/>
      <c r="S79" s="7"/>
      <c r="AC79" s="22" t="s">
        <v>44</v>
      </c>
      <c r="AO79" s="33">
        <f>IF(M79="","",M79)</f>
      </c>
      <c r="AP79" s="7"/>
      <c r="AQ79" s="7"/>
      <c r="AR79" s="7"/>
      <c r="AS79" s="7"/>
      <c r="AT79" s="7"/>
      <c r="AU79" s="7"/>
    </row>
    <row r="80" spans="1:55" ht="12.75">
      <c r="A80" s="22" t="s">
        <v>45</v>
      </c>
      <c r="J80" s="33">
        <f>IF(AL35="","",AL35)</f>
      </c>
      <c r="K80" s="7"/>
      <c r="L80" s="7"/>
      <c r="M80" s="7"/>
      <c r="N80" s="7"/>
      <c r="O80" s="7"/>
      <c r="P80" s="7"/>
      <c r="Q80" s="7"/>
      <c r="R80" s="7"/>
      <c r="S80" s="7"/>
      <c r="U80" s="36"/>
      <c r="V80" s="36"/>
      <c r="W80" s="36"/>
      <c r="X80" s="36"/>
      <c r="Y80" s="36"/>
      <c r="Z80" s="36"/>
      <c r="AA80" s="36"/>
      <c r="AC80" s="22" t="s">
        <v>45</v>
      </c>
      <c r="AL80" s="33">
        <f>IF(J80="","",J80)</f>
      </c>
      <c r="AM80" s="7"/>
      <c r="AN80" s="7"/>
      <c r="AO80" s="7"/>
      <c r="AP80" s="7"/>
      <c r="AQ80" s="7"/>
      <c r="AR80" s="7"/>
      <c r="AS80" s="7"/>
      <c r="AT80" s="7"/>
      <c r="AU80" s="7"/>
      <c r="AW80" s="36"/>
      <c r="AX80" s="36"/>
      <c r="AY80" s="36"/>
      <c r="AZ80" s="36"/>
      <c r="BA80" s="36"/>
      <c r="BB80" s="36"/>
      <c r="BC80" s="36"/>
    </row>
    <row r="81" spans="1:55" ht="12.75">
      <c r="A81" s="25" t="s">
        <v>46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 t="s">
        <v>47</v>
      </c>
      <c r="X81" s="7"/>
      <c r="Y81" s="7"/>
      <c r="Z81" s="7"/>
      <c r="AA81" s="7"/>
      <c r="AC81" s="25" t="s">
        <v>46</v>
      </c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 t="s">
        <v>47</v>
      </c>
      <c r="AZ81" s="7"/>
      <c r="BA81" s="7"/>
      <c r="BB81" s="7"/>
      <c r="BC81" s="7"/>
    </row>
    <row r="82" spans="10:49" ht="12.75">
      <c r="J82" s="1" t="s">
        <v>48</v>
      </c>
      <c r="U82" t="s">
        <v>49</v>
      </c>
      <c r="AL82" s="1" t="s">
        <v>48</v>
      </c>
      <c r="AW82" t="s">
        <v>49</v>
      </c>
    </row>
    <row r="83" spans="1:55" ht="12.75">
      <c r="A83" t="s">
        <v>50</v>
      </c>
      <c r="F83" s="28" t="str">
        <f>IF(AH38="","",AH38)</f>
        <v>Three thousand nine hundred and forty seven</v>
      </c>
      <c r="T83" s="20" t="s">
        <v>52</v>
      </c>
      <c r="U83" s="14"/>
      <c r="V83" s="14"/>
      <c r="W83" s="14"/>
      <c r="X83" s="14"/>
      <c r="Y83" s="10"/>
      <c r="Z83" s="10"/>
      <c r="AA83" s="11"/>
      <c r="AC83" t="s">
        <v>50</v>
      </c>
      <c r="AH83" s="28" t="str">
        <f>IF(F83="","",F83)</f>
        <v>Three thousand nine hundred and forty seven</v>
      </c>
      <c r="AV83" s="20" t="s">
        <v>52</v>
      </c>
      <c r="AW83" s="14"/>
      <c r="AX83" s="14"/>
      <c r="AY83" s="14"/>
      <c r="AZ83" s="14"/>
      <c r="BA83" s="10"/>
      <c r="BB83" s="10"/>
      <c r="BC83" s="11"/>
    </row>
    <row r="84" spans="1:55" ht="12.75">
      <c r="A84" s="2" t="s">
        <v>51</v>
      </c>
      <c r="I84" s="49" t="str">
        <f>IF(AK39="","",AK39)</f>
        <v>1122222</v>
      </c>
      <c r="J84" s="49"/>
      <c r="K84" s="49"/>
      <c r="L84" s="49"/>
      <c r="M84" s="49"/>
      <c r="N84" s="2" t="s">
        <v>63</v>
      </c>
      <c r="P84" s="54">
        <f>IF(AR39="","",AR39)</f>
        <v>39455</v>
      </c>
      <c r="Q84" s="54"/>
      <c r="R84" s="54"/>
      <c r="S84" s="55"/>
      <c r="T84" s="21" t="s">
        <v>0</v>
      </c>
      <c r="U84" s="6"/>
      <c r="V84" s="7"/>
      <c r="W84" s="7"/>
      <c r="X84" s="7"/>
      <c r="Y84" s="7"/>
      <c r="Z84" s="7"/>
      <c r="AA84" s="18"/>
      <c r="AC84" s="2" t="s">
        <v>51</v>
      </c>
      <c r="AK84" s="49" t="str">
        <f>IF(I84="","",I84)</f>
        <v>1122222</v>
      </c>
      <c r="AL84" s="49"/>
      <c r="AM84" s="49"/>
      <c r="AN84" s="49"/>
      <c r="AO84" s="49"/>
      <c r="AP84" s="2" t="s">
        <v>63</v>
      </c>
      <c r="AR84" s="54">
        <f>IF(P84="","",P84)</f>
        <v>39455</v>
      </c>
      <c r="AS84" s="54"/>
      <c r="AT84" s="54"/>
      <c r="AU84" s="55"/>
      <c r="AV84" s="21" t="s">
        <v>0</v>
      </c>
      <c r="AW84" s="6"/>
      <c r="AX84" s="7"/>
      <c r="AY84" s="7"/>
      <c r="AZ84" s="7"/>
      <c r="BA84" s="7"/>
      <c r="BB84" s="7"/>
      <c r="BC84" s="18"/>
    </row>
    <row r="85" spans="1:55" ht="12.75">
      <c r="A85" s="2" t="s">
        <v>55</v>
      </c>
      <c r="K85" s="28" t="str">
        <f>IF(AM40="","",AM40)</f>
        <v>SBI - Adyar</v>
      </c>
      <c r="P85" s="2" t="s">
        <v>56</v>
      </c>
      <c r="T85" s="8"/>
      <c r="U85" s="6"/>
      <c r="V85" s="6"/>
      <c r="W85" s="6"/>
      <c r="X85" s="6"/>
      <c r="Y85" s="6"/>
      <c r="Z85" s="6"/>
      <c r="AA85" s="9"/>
      <c r="AC85" s="2" t="s">
        <v>55</v>
      </c>
      <c r="AM85" s="28" t="str">
        <f>IF(K85="","",K85)</f>
        <v>SBI - Adyar</v>
      </c>
      <c r="AR85" s="2" t="s">
        <v>56</v>
      </c>
      <c r="AV85" s="8"/>
      <c r="AW85" s="6"/>
      <c r="AX85" s="6"/>
      <c r="AY85" s="6"/>
      <c r="AZ85" s="6"/>
      <c r="BA85" s="6"/>
      <c r="BB85" s="6"/>
      <c r="BC85" s="9"/>
    </row>
    <row r="86" spans="1:55" ht="12.75">
      <c r="A86" s="2" t="s">
        <v>74</v>
      </c>
      <c r="T86" s="51" t="s">
        <v>53</v>
      </c>
      <c r="U86" s="52"/>
      <c r="V86" s="52"/>
      <c r="W86" s="52"/>
      <c r="X86" s="52"/>
      <c r="Y86" s="52"/>
      <c r="Z86" s="52"/>
      <c r="AA86" s="53"/>
      <c r="AC86" s="2" t="s">
        <v>74</v>
      </c>
      <c r="AV86" s="51" t="s">
        <v>53</v>
      </c>
      <c r="AW86" s="52"/>
      <c r="AX86" s="52"/>
      <c r="AY86" s="52"/>
      <c r="AZ86" s="52"/>
      <c r="BA86" s="52"/>
      <c r="BB86" s="52"/>
      <c r="BC86" s="53"/>
    </row>
    <row r="87" spans="20:55" ht="12.75">
      <c r="T87" s="40" t="s">
        <v>54</v>
      </c>
      <c r="U87" s="41"/>
      <c r="V87" s="41"/>
      <c r="W87" s="41"/>
      <c r="X87" s="41"/>
      <c r="Y87" s="41"/>
      <c r="Z87" s="41"/>
      <c r="AA87" s="42"/>
      <c r="AV87" s="40" t="s">
        <v>54</v>
      </c>
      <c r="AW87" s="41"/>
      <c r="AX87" s="41"/>
      <c r="AY87" s="41"/>
      <c r="AZ87" s="41"/>
      <c r="BA87" s="41"/>
      <c r="BB87" s="41"/>
      <c r="BC87" s="42"/>
    </row>
  </sheetData>
  <sheetProtection sheet="1" objects="1" scenarios="1"/>
  <mergeCells count="28">
    <mergeCell ref="AV87:BC87"/>
    <mergeCell ref="T86:AA86"/>
    <mergeCell ref="T87:AA87"/>
    <mergeCell ref="AY47:BC47"/>
    <mergeCell ref="AY48:BC48"/>
    <mergeCell ref="AY49:BC49"/>
    <mergeCell ref="W47:AA47"/>
    <mergeCell ref="W48:AA48"/>
    <mergeCell ref="W49:AA49"/>
    <mergeCell ref="AV86:BC86"/>
    <mergeCell ref="T41:AA41"/>
    <mergeCell ref="T42:AA42"/>
    <mergeCell ref="AV41:BC41"/>
    <mergeCell ref="AV42:BC42"/>
    <mergeCell ref="AY4:BC4"/>
    <mergeCell ref="AY3:BC3"/>
    <mergeCell ref="AY2:BC2"/>
    <mergeCell ref="W2:AA2"/>
    <mergeCell ref="W3:AA3"/>
    <mergeCell ref="W4:AA4"/>
    <mergeCell ref="I39:M39"/>
    <mergeCell ref="P39:S39"/>
    <mergeCell ref="AK39:AO39"/>
    <mergeCell ref="AR39:AU39"/>
    <mergeCell ref="I84:M84"/>
    <mergeCell ref="P84:S84"/>
    <mergeCell ref="AK84:AO84"/>
    <mergeCell ref="AR84:AU84"/>
  </mergeCells>
  <printOptions/>
  <pageMargins left="0.42" right="0.3" top="0.92" bottom="0.56" header="0.72" footer="0.5"/>
  <pageSetup fitToHeight="2" fitToWidth="1" horizontalDpi="600" verticalDpi="6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D34"/>
  <sheetViews>
    <sheetView showGridLines="0" workbookViewId="0" topLeftCell="A1">
      <selection activeCell="A1" sqref="A1"/>
    </sheetView>
  </sheetViews>
  <sheetFormatPr defaultColWidth="9.140625" defaultRowHeight="12.75"/>
  <cols>
    <col min="1" max="7" width="2.421875" style="0" customWidth="1"/>
    <col min="8" max="8" width="7.28125" style="0" customWidth="1"/>
    <col min="9" max="12" width="2.421875" style="0" customWidth="1"/>
    <col min="13" max="13" width="2.421875" style="6" customWidth="1"/>
    <col min="14" max="47" width="2.421875" style="0" customWidth="1"/>
    <col min="48" max="48" width="7.28125" style="0" customWidth="1"/>
    <col min="49" max="87" width="2.421875" style="0" customWidth="1"/>
    <col min="88" max="88" width="7.28125" style="0" customWidth="1"/>
    <col min="89" max="127" width="2.421875" style="0" customWidth="1"/>
    <col min="128" max="128" width="7.28125" style="0" customWidth="1"/>
    <col min="129" max="160" width="2.421875" style="0" customWidth="1"/>
  </cols>
  <sheetData>
    <row r="1" spans="11:154" ht="12.75">
      <c r="K1" t="s">
        <v>112</v>
      </c>
      <c r="AI1" t="s">
        <v>115</v>
      </c>
      <c r="AY1" t="s">
        <v>112</v>
      </c>
      <c r="BA1" s="6"/>
      <c r="BW1" t="s">
        <v>117</v>
      </c>
      <c r="CM1" t="s">
        <v>112</v>
      </c>
      <c r="CO1" s="6"/>
      <c r="DK1" t="s">
        <v>118</v>
      </c>
      <c r="EA1" t="s">
        <v>112</v>
      </c>
      <c r="EC1" s="6"/>
      <c r="EX1" t="s">
        <v>119</v>
      </c>
    </row>
    <row r="2" spans="1:160" ht="12.75">
      <c r="A2" s="77" t="s">
        <v>113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 t="s">
        <v>113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8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 t="s">
        <v>113</v>
      </c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8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 t="s">
        <v>113</v>
      </c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8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</row>
    <row r="3" spans="1:160" ht="12.75">
      <c r="A3" s="77" t="s">
        <v>114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 t="s">
        <v>114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8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 t="s">
        <v>114</v>
      </c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8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 t="s">
        <v>114</v>
      </c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8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</row>
    <row r="4" spans="1:159" ht="12.75">
      <c r="A4" s="22" t="s">
        <v>76</v>
      </c>
      <c r="N4" s="22" t="s">
        <v>77</v>
      </c>
      <c r="U4">
        <v>1</v>
      </c>
      <c r="X4" s="22" t="s">
        <v>109</v>
      </c>
      <c r="AI4" s="36" t="s">
        <v>110</v>
      </c>
      <c r="AJ4" s="36"/>
      <c r="AK4" s="36"/>
      <c r="AL4" s="36"/>
      <c r="AM4" s="36"/>
      <c r="AO4" s="22" t="s">
        <v>76</v>
      </c>
      <c r="BA4" s="6"/>
      <c r="BB4" s="22" t="s">
        <v>77</v>
      </c>
      <c r="BI4">
        <v>1</v>
      </c>
      <c r="BL4" s="22" t="s">
        <v>109</v>
      </c>
      <c r="BW4" s="36" t="s">
        <v>110</v>
      </c>
      <c r="BX4" s="36"/>
      <c r="BY4" s="36"/>
      <c r="BZ4" s="36"/>
      <c r="CA4" s="36"/>
      <c r="CC4" s="22" t="s">
        <v>76</v>
      </c>
      <c r="CO4" s="6"/>
      <c r="CP4" s="22" t="s">
        <v>77</v>
      </c>
      <c r="CW4">
        <v>1</v>
      </c>
      <c r="CZ4" s="22" t="s">
        <v>109</v>
      </c>
      <c r="DK4" s="36" t="s">
        <v>110</v>
      </c>
      <c r="DL4" s="36"/>
      <c r="DM4" s="36"/>
      <c r="DN4" s="36"/>
      <c r="DO4" s="36"/>
      <c r="DQ4" s="22" t="s">
        <v>76</v>
      </c>
      <c r="EC4" s="6"/>
      <c r="ED4" s="22" t="s">
        <v>77</v>
      </c>
      <c r="EK4">
        <v>1</v>
      </c>
      <c r="EN4" s="22" t="s">
        <v>109</v>
      </c>
      <c r="EY4" s="36" t="s">
        <v>110</v>
      </c>
      <c r="EZ4" s="36"/>
      <c r="FA4" s="36"/>
      <c r="FB4" s="36"/>
      <c r="FC4" s="36"/>
    </row>
    <row r="5" spans="15:159" ht="12.75">
      <c r="O5" t="s">
        <v>81</v>
      </c>
      <c r="P5" t="s">
        <v>81</v>
      </c>
      <c r="R5" t="s">
        <v>82</v>
      </c>
      <c r="S5" t="s">
        <v>82</v>
      </c>
      <c r="T5" t="s">
        <v>82</v>
      </c>
      <c r="U5" t="s">
        <v>82</v>
      </c>
      <c r="AD5" t="s">
        <v>84</v>
      </c>
      <c r="AE5" t="s">
        <v>84</v>
      </c>
      <c r="AG5" t="s">
        <v>81</v>
      </c>
      <c r="AH5" t="s">
        <v>81</v>
      </c>
      <c r="AJ5" t="s">
        <v>82</v>
      </c>
      <c r="AK5" t="s">
        <v>82</v>
      </c>
      <c r="AL5" t="s">
        <v>82</v>
      </c>
      <c r="AM5" t="s">
        <v>82</v>
      </c>
      <c r="BA5" s="6"/>
      <c r="BC5" t="s">
        <v>81</v>
      </c>
      <c r="BD5" t="s">
        <v>81</v>
      </c>
      <c r="BF5" t="s">
        <v>82</v>
      </c>
      <c r="BG5" t="s">
        <v>82</v>
      </c>
      <c r="BH5" t="s">
        <v>82</v>
      </c>
      <c r="BI5" t="s">
        <v>82</v>
      </c>
      <c r="BR5" t="s">
        <v>84</v>
      </c>
      <c r="BS5" t="s">
        <v>84</v>
      </c>
      <c r="BU5" t="s">
        <v>81</v>
      </c>
      <c r="BV5" t="s">
        <v>81</v>
      </c>
      <c r="BX5" t="s">
        <v>82</v>
      </c>
      <c r="BY5" t="s">
        <v>82</v>
      </c>
      <c r="BZ5" t="s">
        <v>82</v>
      </c>
      <c r="CA5" t="s">
        <v>82</v>
      </c>
      <c r="CO5" s="6"/>
      <c r="CQ5" t="s">
        <v>81</v>
      </c>
      <c r="CR5" t="s">
        <v>81</v>
      </c>
      <c r="CT5" t="s">
        <v>82</v>
      </c>
      <c r="CU5" t="s">
        <v>82</v>
      </c>
      <c r="CV5" t="s">
        <v>82</v>
      </c>
      <c r="CW5" t="s">
        <v>82</v>
      </c>
      <c r="DF5" t="s">
        <v>84</v>
      </c>
      <c r="DG5" t="s">
        <v>84</v>
      </c>
      <c r="DI5" t="s">
        <v>81</v>
      </c>
      <c r="DJ5" t="s">
        <v>81</v>
      </c>
      <c r="DL5" t="s">
        <v>82</v>
      </c>
      <c r="DM5" t="s">
        <v>82</v>
      </c>
      <c r="DN5" t="s">
        <v>82</v>
      </c>
      <c r="DO5" t="s">
        <v>82</v>
      </c>
      <c r="EC5" s="6"/>
      <c r="EE5" t="s">
        <v>81</v>
      </c>
      <c r="EF5" t="s">
        <v>81</v>
      </c>
      <c r="EH5" t="s">
        <v>82</v>
      </c>
      <c r="EI5" t="s">
        <v>82</v>
      </c>
      <c r="EJ5" t="s">
        <v>82</v>
      </c>
      <c r="EK5" t="s">
        <v>82</v>
      </c>
      <c r="ET5" t="s">
        <v>84</v>
      </c>
      <c r="EU5" t="s">
        <v>84</v>
      </c>
      <c r="EW5" t="s">
        <v>81</v>
      </c>
      <c r="EX5" t="s">
        <v>81</v>
      </c>
      <c r="EZ5" t="s">
        <v>82</v>
      </c>
      <c r="FA5" t="s">
        <v>82</v>
      </c>
      <c r="FB5" t="s">
        <v>82</v>
      </c>
      <c r="FC5" t="s">
        <v>82</v>
      </c>
    </row>
    <row r="6" spans="1:159" ht="12.75">
      <c r="A6" t="s">
        <v>78</v>
      </c>
      <c r="I6" t="s">
        <v>79</v>
      </c>
      <c r="O6" s="3">
        <v>1</v>
      </c>
      <c r="P6" s="3">
        <v>2</v>
      </c>
      <c r="R6" s="3">
        <v>2</v>
      </c>
      <c r="S6" s="3">
        <v>0</v>
      </c>
      <c r="T6" s="3">
        <v>0</v>
      </c>
      <c r="U6" s="3">
        <v>8</v>
      </c>
      <c r="W6" t="s">
        <v>83</v>
      </c>
      <c r="AD6" s="3">
        <v>0</v>
      </c>
      <c r="AE6" s="3">
        <v>8</v>
      </c>
      <c r="AG6" s="3">
        <v>0</v>
      </c>
      <c r="AH6" s="3">
        <v>1</v>
      </c>
      <c r="AJ6" s="3">
        <v>2</v>
      </c>
      <c r="AK6" s="3">
        <v>0</v>
      </c>
      <c r="AL6" s="3">
        <v>0</v>
      </c>
      <c r="AM6" s="3">
        <v>9</v>
      </c>
      <c r="AO6" t="s">
        <v>78</v>
      </c>
      <c r="AW6" t="s">
        <v>79</v>
      </c>
      <c r="BA6" s="6"/>
      <c r="BC6" s="3">
        <f>IF(O6="","",O6)</f>
        <v>1</v>
      </c>
      <c r="BD6" s="3">
        <f>IF(P6="","",P6)</f>
        <v>2</v>
      </c>
      <c r="BF6" s="3">
        <f>IF(R6="","",R6)</f>
        <v>2</v>
      </c>
      <c r="BG6" s="3">
        <f>IF(S6="","",S6)</f>
        <v>0</v>
      </c>
      <c r="BH6" s="3">
        <f>IF(T6="","",T6)</f>
        <v>0</v>
      </c>
      <c r="BI6" s="3">
        <f>IF(U6="","",U6)</f>
        <v>8</v>
      </c>
      <c r="BK6" t="s">
        <v>83</v>
      </c>
      <c r="BR6" s="3">
        <f>IF(AD6="","",AD6)</f>
        <v>0</v>
      </c>
      <c r="BS6" s="3">
        <f>IF(AE6="","",AE6)</f>
        <v>8</v>
      </c>
      <c r="BU6" s="3">
        <f>IF(AG6="","",AG6)</f>
        <v>0</v>
      </c>
      <c r="BV6" s="3">
        <f>IF(AH6="","",AH6)</f>
        <v>1</v>
      </c>
      <c r="BX6" s="3">
        <f>IF(AJ6="","",AJ6)</f>
        <v>2</v>
      </c>
      <c r="BY6" s="3">
        <f>IF(AK6="","",AK6)</f>
        <v>0</v>
      </c>
      <c r="BZ6" s="3">
        <f>IF(AL6="","",AL6)</f>
        <v>0</v>
      </c>
      <c r="CA6" s="3">
        <f>IF(AM6="","",AM6)</f>
        <v>9</v>
      </c>
      <c r="CC6" t="s">
        <v>78</v>
      </c>
      <c r="CK6" t="s">
        <v>79</v>
      </c>
      <c r="CO6" s="6"/>
      <c r="CQ6" s="3">
        <f>IF(BC6="","",BC6)</f>
        <v>1</v>
      </c>
      <c r="CR6" s="3">
        <f>IF(BD6="","",BD6)</f>
        <v>2</v>
      </c>
      <c r="CT6" s="3">
        <f>IF(BF6="","",BF6)</f>
        <v>2</v>
      </c>
      <c r="CU6" s="3">
        <f>IF(BG6="","",BG6)</f>
        <v>0</v>
      </c>
      <c r="CV6" s="3">
        <f>IF(BH6="","",BH6)</f>
        <v>0</v>
      </c>
      <c r="CW6" s="3">
        <f>IF(BI6="","",BI6)</f>
        <v>8</v>
      </c>
      <c r="CY6" t="s">
        <v>83</v>
      </c>
      <c r="DF6" s="3">
        <f>IF(BR6="","",BR6)</f>
        <v>0</v>
      </c>
      <c r="DG6" s="3">
        <f>IF(BS6="","",BS6)</f>
        <v>8</v>
      </c>
      <c r="DI6" s="3">
        <f>IF(BU6="","",BU6)</f>
        <v>0</v>
      </c>
      <c r="DJ6" s="3">
        <f>IF(BV6="","",BV6)</f>
        <v>1</v>
      </c>
      <c r="DL6" s="3">
        <f>IF(BX6="","",BX6)</f>
        <v>2</v>
      </c>
      <c r="DM6" s="3">
        <f>IF(BY6="","",BY6)</f>
        <v>0</v>
      </c>
      <c r="DN6" s="3">
        <f>IF(BZ6="","",BZ6)</f>
        <v>0</v>
      </c>
      <c r="DO6" s="3">
        <f>IF(CA6="","",CA6)</f>
        <v>9</v>
      </c>
      <c r="DQ6" t="s">
        <v>78</v>
      </c>
      <c r="DY6" t="s">
        <v>79</v>
      </c>
      <c r="EC6" s="6"/>
      <c r="EE6" s="3">
        <f>IF(CQ6="","",CQ6)</f>
        <v>1</v>
      </c>
      <c r="EF6" s="3">
        <f>IF(CR6="","",CR6)</f>
        <v>2</v>
      </c>
      <c r="EH6" s="3">
        <f>IF(CT6="","",CT6)</f>
        <v>2</v>
      </c>
      <c r="EI6" s="3">
        <f>IF(CU6="","",CU6)</f>
        <v>0</v>
      </c>
      <c r="EJ6" s="3">
        <f>IF(CV6="","",CV6)</f>
        <v>0</v>
      </c>
      <c r="EK6" s="3">
        <f>IF(CW6="","",CW6)</f>
        <v>8</v>
      </c>
      <c r="EM6" t="s">
        <v>83</v>
      </c>
      <c r="ET6" s="3">
        <f>IF(DF6="","",DF6)</f>
        <v>0</v>
      </c>
      <c r="EU6" s="3">
        <f>IF(DG6="","",DG6)</f>
        <v>8</v>
      </c>
      <c r="EW6" s="3">
        <f>IF(DI6="","",DI6)</f>
        <v>0</v>
      </c>
      <c r="EX6" s="3">
        <f>IF(DJ6="","",DJ6)</f>
        <v>1</v>
      </c>
      <c r="EZ6" s="3">
        <f>IF(DL6="","",DL6)</f>
        <v>2</v>
      </c>
      <c r="FA6" s="3">
        <f>IF(DM6="","",DM6)</f>
        <v>0</v>
      </c>
      <c r="FB6" s="3">
        <f>IF(DN6="","",DN6)</f>
        <v>0</v>
      </c>
      <c r="FC6" s="3">
        <f>IF(DO6="","",DO6)</f>
        <v>9</v>
      </c>
    </row>
    <row r="7" spans="15:141" ht="6" customHeight="1">
      <c r="O7" s="6"/>
      <c r="P7" s="6"/>
      <c r="Q7" s="6"/>
      <c r="R7" s="6"/>
      <c r="S7" s="6"/>
      <c r="T7" s="6"/>
      <c r="U7" s="6"/>
      <c r="BA7" s="6"/>
      <c r="BC7" s="6"/>
      <c r="BD7" s="6"/>
      <c r="BE7" s="6"/>
      <c r="BF7" s="6"/>
      <c r="BG7" s="6"/>
      <c r="BH7" s="6"/>
      <c r="BI7" s="6"/>
      <c r="CO7" s="6"/>
      <c r="CQ7" s="6"/>
      <c r="CR7" s="6"/>
      <c r="CS7" s="6"/>
      <c r="CT7" s="6"/>
      <c r="CU7" s="6"/>
      <c r="CV7" s="6"/>
      <c r="CW7" s="6"/>
      <c r="EC7" s="6"/>
      <c r="EE7" s="6"/>
      <c r="EF7" s="6"/>
      <c r="EG7" s="6"/>
      <c r="EH7" s="6"/>
      <c r="EI7" s="6"/>
      <c r="EJ7" s="6"/>
      <c r="EK7" s="6"/>
    </row>
    <row r="8" spans="9:141" ht="12.75">
      <c r="I8" t="s">
        <v>80</v>
      </c>
      <c r="O8" s="3">
        <v>1</v>
      </c>
      <c r="P8" s="3">
        <v>2</v>
      </c>
      <c r="R8" s="3">
        <v>2</v>
      </c>
      <c r="S8" s="3">
        <v>0</v>
      </c>
      <c r="T8" s="3">
        <v>0</v>
      </c>
      <c r="U8" s="3">
        <v>8</v>
      </c>
      <c r="AW8" t="s">
        <v>80</v>
      </c>
      <c r="BA8" s="6"/>
      <c r="BC8" s="3">
        <f>IF(O8="","",O8)</f>
        <v>1</v>
      </c>
      <c r="BD8" s="3">
        <f>IF(P8="","",P8)</f>
        <v>2</v>
      </c>
      <c r="BF8" s="3">
        <f>IF(R8="","",R8)</f>
        <v>2</v>
      </c>
      <c r="BG8" s="3">
        <f>IF(S8="","",S8)</f>
        <v>0</v>
      </c>
      <c r="BH8" s="3">
        <f>IF(T8="","",T8)</f>
        <v>0</v>
      </c>
      <c r="BI8" s="3">
        <f>IF(U8="","",U8)</f>
        <v>8</v>
      </c>
      <c r="CK8" t="s">
        <v>80</v>
      </c>
      <c r="CO8" s="6"/>
      <c r="CQ8" s="3">
        <f>IF(BC8="","",BC8)</f>
        <v>1</v>
      </c>
      <c r="CR8" s="3">
        <f>IF(BD8="","",BD8)</f>
        <v>2</v>
      </c>
      <c r="CT8" s="3">
        <f>IF(BF8="","",BF8)</f>
        <v>2</v>
      </c>
      <c r="CU8" s="3">
        <f>IF(BG8="","",BG8)</f>
        <v>0</v>
      </c>
      <c r="CV8" s="3">
        <f>IF(BH8="","",BH8)</f>
        <v>0</v>
      </c>
      <c r="CW8" s="3">
        <f>IF(BI8="","",BI8)</f>
        <v>8</v>
      </c>
      <c r="DY8" t="s">
        <v>80</v>
      </c>
      <c r="EC8" s="6"/>
      <c r="EE8" s="3">
        <f>IF(CQ8="","",CQ8)</f>
        <v>1</v>
      </c>
      <c r="EF8" s="3">
        <f>IF(CR8="","",CR8)</f>
        <v>2</v>
      </c>
      <c r="EH8" s="3">
        <f>IF(CT8="","",CT8)</f>
        <v>2</v>
      </c>
      <c r="EI8" s="3">
        <f>IF(CU8="","",CU8)</f>
        <v>0</v>
      </c>
      <c r="EJ8" s="3">
        <f>IF(CV8="","",CV8)</f>
        <v>0</v>
      </c>
      <c r="EK8" s="3">
        <f>IF(CW8="","",CW8)</f>
        <v>8</v>
      </c>
    </row>
    <row r="9" spans="53:133" ht="6" customHeight="1">
      <c r="BA9" s="6"/>
      <c r="CO9" s="6"/>
      <c r="EC9" s="6"/>
    </row>
    <row r="10" spans="1:159" ht="12.75">
      <c r="A10" t="s">
        <v>1</v>
      </c>
      <c r="K10" t="s">
        <v>3</v>
      </c>
      <c r="M10" s="66">
        <v>14</v>
      </c>
      <c r="N10" s="64"/>
      <c r="O10" s="64"/>
      <c r="P10" s="64"/>
      <c r="Q10" s="64"/>
      <c r="U10" t="s">
        <v>4</v>
      </c>
      <c r="X10" s="66">
        <f>M10</f>
        <v>14</v>
      </c>
      <c r="Y10" s="64"/>
      <c r="Z10" s="64"/>
      <c r="AA10" s="64"/>
      <c r="AB10" s="64"/>
      <c r="AF10" t="s">
        <v>5</v>
      </c>
      <c r="AI10" s="66">
        <f>X10</f>
        <v>14</v>
      </c>
      <c r="AJ10" s="64"/>
      <c r="AK10" s="64"/>
      <c r="AL10" s="64"/>
      <c r="AM10" s="64"/>
      <c r="AO10" t="s">
        <v>1</v>
      </c>
      <c r="AY10" t="s">
        <v>3</v>
      </c>
      <c r="BA10" s="66">
        <f>IF(M10="","",M10)</f>
        <v>14</v>
      </c>
      <c r="BB10" s="64"/>
      <c r="BC10" s="64"/>
      <c r="BD10" s="64"/>
      <c r="BE10" s="64"/>
      <c r="BI10" t="s">
        <v>4</v>
      </c>
      <c r="BL10" s="66">
        <f>BA10</f>
        <v>14</v>
      </c>
      <c r="BM10" s="64"/>
      <c r="BN10" s="64"/>
      <c r="BO10" s="64"/>
      <c r="BP10" s="64"/>
      <c r="BT10" t="s">
        <v>5</v>
      </c>
      <c r="BW10" s="66">
        <f>BL10</f>
        <v>14</v>
      </c>
      <c r="BX10" s="64"/>
      <c r="BY10" s="64"/>
      <c r="BZ10" s="64"/>
      <c r="CA10" s="64"/>
      <c r="CC10" t="s">
        <v>1</v>
      </c>
      <c r="CM10" t="s">
        <v>3</v>
      </c>
      <c r="CO10" s="66">
        <f>IF(BA10="","",BA10)</f>
        <v>14</v>
      </c>
      <c r="CP10" s="64"/>
      <c r="CQ10" s="64"/>
      <c r="CR10" s="64"/>
      <c r="CS10" s="64"/>
      <c r="CW10" t="s">
        <v>4</v>
      </c>
      <c r="CZ10" s="66">
        <f>CO10</f>
        <v>14</v>
      </c>
      <c r="DA10" s="64"/>
      <c r="DB10" s="64"/>
      <c r="DC10" s="64"/>
      <c r="DD10" s="64"/>
      <c r="DH10" t="s">
        <v>5</v>
      </c>
      <c r="DK10" s="66">
        <f>CZ10</f>
        <v>14</v>
      </c>
      <c r="DL10" s="64"/>
      <c r="DM10" s="64"/>
      <c r="DN10" s="64"/>
      <c r="DO10" s="64"/>
      <c r="DQ10" t="s">
        <v>1</v>
      </c>
      <c r="EA10" t="s">
        <v>3</v>
      </c>
      <c r="EC10" s="66">
        <f>IF(CO10="","",CO10)</f>
        <v>14</v>
      </c>
      <c r="ED10" s="64"/>
      <c r="EE10" s="64"/>
      <c r="EF10" s="64"/>
      <c r="EG10" s="64"/>
      <c r="EK10" t="s">
        <v>4</v>
      </c>
      <c r="EN10" s="66">
        <f>EC10</f>
        <v>14</v>
      </c>
      <c r="EO10" s="64"/>
      <c r="EP10" s="64"/>
      <c r="EQ10" s="64"/>
      <c r="ER10" s="64"/>
      <c r="EV10" t="s">
        <v>5</v>
      </c>
      <c r="EY10" s="66">
        <f>EN10</f>
        <v>14</v>
      </c>
      <c r="EZ10" s="64"/>
      <c r="FA10" s="64"/>
      <c r="FB10" s="64"/>
      <c r="FC10" s="64"/>
    </row>
    <row r="11" spans="13:159" ht="5.25" customHeight="1">
      <c r="M11" s="37"/>
      <c r="N11" s="37"/>
      <c r="O11" s="37"/>
      <c r="P11" s="37"/>
      <c r="Q11" s="37"/>
      <c r="R11" s="6"/>
      <c r="S11" s="6"/>
      <c r="T11" s="6"/>
      <c r="U11" s="6"/>
      <c r="V11" s="6"/>
      <c r="W11" s="6"/>
      <c r="X11" s="37"/>
      <c r="Y11" s="37"/>
      <c r="Z11" s="37"/>
      <c r="AA11" s="37"/>
      <c r="AB11" s="37"/>
      <c r="AC11" s="6"/>
      <c r="AD11" s="6"/>
      <c r="AE11" s="6"/>
      <c r="AF11" s="6"/>
      <c r="AG11" s="6"/>
      <c r="AH11" s="6"/>
      <c r="AI11" s="37"/>
      <c r="AJ11" s="37"/>
      <c r="AK11" s="37"/>
      <c r="AL11" s="37"/>
      <c r="AM11" s="37"/>
      <c r="BA11" s="37"/>
      <c r="BB11" s="37"/>
      <c r="BC11" s="37"/>
      <c r="BD11" s="37"/>
      <c r="BE11" s="37"/>
      <c r="BF11" s="6"/>
      <c r="BG11" s="6"/>
      <c r="BH11" s="6"/>
      <c r="BI11" s="6"/>
      <c r="BJ11" s="6"/>
      <c r="BK11" s="6"/>
      <c r="BL11" s="37"/>
      <c r="BM11" s="37"/>
      <c r="BN11" s="37"/>
      <c r="BO11" s="37"/>
      <c r="BP11" s="37"/>
      <c r="BQ11" s="6"/>
      <c r="BR11" s="6"/>
      <c r="BS11" s="6"/>
      <c r="BT11" s="6"/>
      <c r="BU11" s="6"/>
      <c r="BV11" s="6"/>
      <c r="BW11" s="37"/>
      <c r="BX11" s="37"/>
      <c r="BY11" s="37"/>
      <c r="BZ11" s="37"/>
      <c r="CA11" s="37"/>
      <c r="CO11" s="37"/>
      <c r="CP11" s="37"/>
      <c r="CQ11" s="37"/>
      <c r="CR11" s="37"/>
      <c r="CS11" s="37"/>
      <c r="CT11" s="6"/>
      <c r="CU11" s="6"/>
      <c r="CV11" s="6"/>
      <c r="CW11" s="6"/>
      <c r="CX11" s="6"/>
      <c r="CY11" s="6"/>
      <c r="CZ11" s="37"/>
      <c r="DA11" s="37"/>
      <c r="DB11" s="37"/>
      <c r="DC11" s="37"/>
      <c r="DD11" s="37"/>
      <c r="DE11" s="6"/>
      <c r="DF11" s="6"/>
      <c r="DG11" s="6"/>
      <c r="DH11" s="6"/>
      <c r="DI11" s="6"/>
      <c r="DJ11" s="6"/>
      <c r="DK11" s="37"/>
      <c r="DL11" s="37"/>
      <c r="DM11" s="37"/>
      <c r="DN11" s="37"/>
      <c r="DO11" s="37"/>
      <c r="EC11" s="37"/>
      <c r="ED11" s="37"/>
      <c r="EE11" s="37"/>
      <c r="EF11" s="37"/>
      <c r="EG11" s="37"/>
      <c r="EH11" s="6"/>
      <c r="EI11" s="6"/>
      <c r="EJ11" s="6"/>
      <c r="EK11" s="6"/>
      <c r="EL11" s="6"/>
      <c r="EM11" s="6"/>
      <c r="EN11" s="37"/>
      <c r="EO11" s="37"/>
      <c r="EP11" s="37"/>
      <c r="EQ11" s="37"/>
      <c r="ER11" s="37"/>
      <c r="ES11" s="6"/>
      <c r="ET11" s="6"/>
      <c r="EU11" s="6"/>
      <c r="EV11" s="6"/>
      <c r="EW11" s="6"/>
      <c r="EX11" s="6"/>
      <c r="EY11" s="37"/>
      <c r="EZ11" s="37"/>
      <c r="FA11" s="37"/>
      <c r="FB11" s="37"/>
      <c r="FC11" s="37"/>
    </row>
    <row r="12" spans="1:159" ht="12.75">
      <c r="A12" t="s">
        <v>2</v>
      </c>
      <c r="K12" t="s">
        <v>3</v>
      </c>
      <c r="M12" s="67">
        <v>46759.3</v>
      </c>
      <c r="N12" s="68"/>
      <c r="O12" s="68"/>
      <c r="P12" s="68"/>
      <c r="Q12" s="69"/>
      <c r="U12" t="s">
        <v>4</v>
      </c>
      <c r="X12" s="66">
        <f>M12</f>
        <v>46759.3</v>
      </c>
      <c r="Y12" s="64"/>
      <c r="Z12" s="64"/>
      <c r="AA12" s="64"/>
      <c r="AB12" s="64"/>
      <c r="AF12" t="s">
        <v>5</v>
      </c>
      <c r="AI12" s="66">
        <f>X12</f>
        <v>46759.3</v>
      </c>
      <c r="AJ12" s="64"/>
      <c r="AK12" s="64"/>
      <c r="AL12" s="64"/>
      <c r="AM12" s="64"/>
      <c r="AO12" t="s">
        <v>2</v>
      </c>
      <c r="AY12" t="s">
        <v>3</v>
      </c>
      <c r="BA12" s="66">
        <f>IF(M12="","",M12)</f>
        <v>46759.3</v>
      </c>
      <c r="BB12" s="64"/>
      <c r="BC12" s="64"/>
      <c r="BD12" s="64"/>
      <c r="BE12" s="64"/>
      <c r="BI12" t="s">
        <v>4</v>
      </c>
      <c r="BL12" s="66">
        <f>BA12</f>
        <v>46759.3</v>
      </c>
      <c r="BM12" s="64"/>
      <c r="BN12" s="64"/>
      <c r="BO12" s="64"/>
      <c r="BP12" s="64"/>
      <c r="BT12" t="s">
        <v>5</v>
      </c>
      <c r="BW12" s="66">
        <f>BL12</f>
        <v>46759.3</v>
      </c>
      <c r="BX12" s="64"/>
      <c r="BY12" s="64"/>
      <c r="BZ12" s="64"/>
      <c r="CA12" s="64"/>
      <c r="CC12" t="s">
        <v>2</v>
      </c>
      <c r="CM12" t="s">
        <v>3</v>
      </c>
      <c r="CO12" s="66">
        <f>IF(BA12="","",BA12)</f>
        <v>46759.3</v>
      </c>
      <c r="CP12" s="64"/>
      <c r="CQ12" s="64"/>
      <c r="CR12" s="64"/>
      <c r="CS12" s="64"/>
      <c r="CW12" t="s">
        <v>4</v>
      </c>
      <c r="CZ12" s="66">
        <f>CO12</f>
        <v>46759.3</v>
      </c>
      <c r="DA12" s="64"/>
      <c r="DB12" s="64"/>
      <c r="DC12" s="64"/>
      <c r="DD12" s="64"/>
      <c r="DH12" t="s">
        <v>5</v>
      </c>
      <c r="DK12" s="66">
        <f>CZ12</f>
        <v>46759.3</v>
      </c>
      <c r="DL12" s="64"/>
      <c r="DM12" s="64"/>
      <c r="DN12" s="64"/>
      <c r="DO12" s="64"/>
      <c r="DQ12" t="s">
        <v>2</v>
      </c>
      <c r="EA12" t="s">
        <v>3</v>
      </c>
      <c r="EC12" s="66">
        <f>IF(CO12="","",CO12)</f>
        <v>46759.3</v>
      </c>
      <c r="ED12" s="64"/>
      <c r="EE12" s="64"/>
      <c r="EF12" s="64"/>
      <c r="EG12" s="64"/>
      <c r="EK12" t="s">
        <v>4</v>
      </c>
      <c r="EN12" s="66">
        <f>EC12</f>
        <v>46759.3</v>
      </c>
      <c r="EO12" s="64"/>
      <c r="EP12" s="64"/>
      <c r="EQ12" s="64"/>
      <c r="ER12" s="64"/>
      <c r="EV12" t="s">
        <v>5</v>
      </c>
      <c r="EY12" s="66">
        <f>EN12</f>
        <v>46759.3</v>
      </c>
      <c r="EZ12" s="64"/>
      <c r="FA12" s="64"/>
      <c r="FB12" s="64"/>
      <c r="FC12" s="64"/>
    </row>
    <row r="13" spans="53:133" ht="4.5" customHeight="1">
      <c r="BA13" s="6"/>
      <c r="CO13" s="6"/>
      <c r="EC13" s="6"/>
    </row>
    <row r="14" spans="1:160" ht="12.75">
      <c r="A14" s="13"/>
      <c r="B14" s="14"/>
      <c r="C14" s="14"/>
      <c r="D14" s="14"/>
      <c r="E14" s="14"/>
      <c r="F14" s="14"/>
      <c r="G14" s="14"/>
      <c r="H14" s="14"/>
      <c r="I14" s="63" t="s">
        <v>86</v>
      </c>
      <c r="J14" s="63"/>
      <c r="K14" s="63"/>
      <c r="L14" s="63"/>
      <c r="M14" s="63"/>
      <c r="N14" s="63" t="s">
        <v>87</v>
      </c>
      <c r="O14" s="63"/>
      <c r="P14" s="63"/>
      <c r="Q14" s="63"/>
      <c r="R14" s="63"/>
      <c r="S14" s="63" t="s">
        <v>88</v>
      </c>
      <c r="T14" s="63"/>
      <c r="U14" s="63"/>
      <c r="V14" s="63"/>
      <c r="W14" s="63"/>
      <c r="X14" s="63"/>
      <c r="Y14" s="64" t="s">
        <v>89</v>
      </c>
      <c r="Z14" s="64"/>
      <c r="AA14" s="64"/>
      <c r="AB14" s="64"/>
      <c r="AC14" s="64"/>
      <c r="AD14" s="63" t="s">
        <v>7</v>
      </c>
      <c r="AE14" s="63"/>
      <c r="AF14" s="63"/>
      <c r="AG14" s="63"/>
      <c r="AH14" s="63"/>
      <c r="AI14" s="63" t="s">
        <v>8</v>
      </c>
      <c r="AJ14" s="63"/>
      <c r="AK14" s="63"/>
      <c r="AL14" s="63"/>
      <c r="AM14" s="65"/>
      <c r="AN14" s="6"/>
      <c r="AO14" s="13"/>
      <c r="AP14" s="14"/>
      <c r="AQ14" s="14"/>
      <c r="AR14" s="14"/>
      <c r="AS14" s="14"/>
      <c r="AT14" s="14"/>
      <c r="AU14" s="14"/>
      <c r="AV14" s="14"/>
      <c r="AW14" s="63" t="s">
        <v>86</v>
      </c>
      <c r="AX14" s="63"/>
      <c r="AY14" s="63"/>
      <c r="AZ14" s="63"/>
      <c r="BA14" s="63"/>
      <c r="BB14" s="63" t="s">
        <v>87</v>
      </c>
      <c r="BC14" s="63"/>
      <c r="BD14" s="63"/>
      <c r="BE14" s="63"/>
      <c r="BF14" s="63"/>
      <c r="BG14" s="63" t="s">
        <v>88</v>
      </c>
      <c r="BH14" s="63"/>
      <c r="BI14" s="63"/>
      <c r="BJ14" s="63"/>
      <c r="BK14" s="63"/>
      <c r="BL14" s="63"/>
      <c r="BM14" s="64" t="s">
        <v>89</v>
      </c>
      <c r="BN14" s="64"/>
      <c r="BO14" s="64"/>
      <c r="BP14" s="64"/>
      <c r="BQ14" s="64"/>
      <c r="BR14" s="63" t="s">
        <v>7</v>
      </c>
      <c r="BS14" s="63"/>
      <c r="BT14" s="63"/>
      <c r="BU14" s="63"/>
      <c r="BV14" s="63"/>
      <c r="BW14" s="63" t="s">
        <v>8</v>
      </c>
      <c r="BX14" s="63"/>
      <c r="BY14" s="63"/>
      <c r="BZ14" s="63"/>
      <c r="CA14" s="65"/>
      <c r="CB14" s="6"/>
      <c r="CC14" s="13"/>
      <c r="CD14" s="14"/>
      <c r="CE14" s="14"/>
      <c r="CF14" s="14"/>
      <c r="CG14" s="14"/>
      <c r="CH14" s="14"/>
      <c r="CI14" s="14"/>
      <c r="CJ14" s="14"/>
      <c r="CK14" s="63" t="s">
        <v>86</v>
      </c>
      <c r="CL14" s="63"/>
      <c r="CM14" s="63"/>
      <c r="CN14" s="63"/>
      <c r="CO14" s="63"/>
      <c r="CP14" s="63" t="s">
        <v>87</v>
      </c>
      <c r="CQ14" s="63"/>
      <c r="CR14" s="63"/>
      <c r="CS14" s="63"/>
      <c r="CT14" s="63"/>
      <c r="CU14" s="63" t="s">
        <v>88</v>
      </c>
      <c r="CV14" s="63"/>
      <c r="CW14" s="63"/>
      <c r="CX14" s="63"/>
      <c r="CY14" s="63"/>
      <c r="CZ14" s="63"/>
      <c r="DA14" s="64" t="s">
        <v>89</v>
      </c>
      <c r="DB14" s="64"/>
      <c r="DC14" s="64"/>
      <c r="DD14" s="64"/>
      <c r="DE14" s="64"/>
      <c r="DF14" s="63" t="s">
        <v>7</v>
      </c>
      <c r="DG14" s="63"/>
      <c r="DH14" s="63"/>
      <c r="DI14" s="63"/>
      <c r="DJ14" s="63"/>
      <c r="DK14" s="63" t="s">
        <v>8</v>
      </c>
      <c r="DL14" s="63"/>
      <c r="DM14" s="63"/>
      <c r="DN14" s="63"/>
      <c r="DO14" s="65"/>
      <c r="DP14" s="6"/>
      <c r="DQ14" s="13"/>
      <c r="DR14" s="14"/>
      <c r="DS14" s="14"/>
      <c r="DT14" s="14"/>
      <c r="DU14" s="14"/>
      <c r="DV14" s="14"/>
      <c r="DW14" s="14"/>
      <c r="DX14" s="14"/>
      <c r="DY14" s="63" t="s">
        <v>86</v>
      </c>
      <c r="DZ14" s="63"/>
      <c r="EA14" s="63"/>
      <c r="EB14" s="63"/>
      <c r="EC14" s="63"/>
      <c r="ED14" s="63" t="s">
        <v>87</v>
      </c>
      <c r="EE14" s="63"/>
      <c r="EF14" s="63"/>
      <c r="EG14" s="63"/>
      <c r="EH14" s="63"/>
      <c r="EI14" s="63" t="s">
        <v>88</v>
      </c>
      <c r="EJ14" s="63"/>
      <c r="EK14" s="63"/>
      <c r="EL14" s="63"/>
      <c r="EM14" s="63"/>
      <c r="EN14" s="63"/>
      <c r="EO14" s="64" t="s">
        <v>89</v>
      </c>
      <c r="EP14" s="64"/>
      <c r="EQ14" s="64"/>
      <c r="ER14" s="64"/>
      <c r="ES14" s="64"/>
      <c r="ET14" s="63" t="s">
        <v>7</v>
      </c>
      <c r="EU14" s="63"/>
      <c r="EV14" s="63"/>
      <c r="EW14" s="63"/>
      <c r="EX14" s="63"/>
      <c r="EY14" s="63" t="s">
        <v>8</v>
      </c>
      <c r="EZ14" s="63"/>
      <c r="FA14" s="63"/>
      <c r="FB14" s="63"/>
      <c r="FC14" s="65"/>
      <c r="FD14" s="6"/>
    </row>
    <row r="15" spans="1:160" ht="12.75">
      <c r="A15" s="15" t="s">
        <v>85</v>
      </c>
      <c r="B15" s="7"/>
      <c r="C15" s="7"/>
      <c r="D15" s="7" t="s">
        <v>6</v>
      </c>
      <c r="E15" s="7"/>
      <c r="F15" s="7"/>
      <c r="G15" s="7"/>
      <c r="H15" s="7"/>
      <c r="I15" s="63" t="s">
        <v>90</v>
      </c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5"/>
      <c r="AN15" s="6"/>
      <c r="AO15" s="15" t="s">
        <v>85</v>
      </c>
      <c r="AP15" s="7"/>
      <c r="AQ15" s="7"/>
      <c r="AR15" s="7" t="s">
        <v>6</v>
      </c>
      <c r="AS15" s="7"/>
      <c r="AT15" s="7"/>
      <c r="AU15" s="7"/>
      <c r="AV15" s="7"/>
      <c r="AW15" s="63" t="s">
        <v>90</v>
      </c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5"/>
      <c r="CB15" s="6"/>
      <c r="CC15" s="15" t="s">
        <v>85</v>
      </c>
      <c r="CD15" s="7"/>
      <c r="CE15" s="7"/>
      <c r="CF15" s="7" t="s">
        <v>6</v>
      </c>
      <c r="CG15" s="7"/>
      <c r="CH15" s="7"/>
      <c r="CI15" s="7"/>
      <c r="CJ15" s="7"/>
      <c r="CK15" s="63" t="s">
        <v>90</v>
      </c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5"/>
      <c r="DP15" s="6"/>
      <c r="DQ15" s="15" t="s">
        <v>85</v>
      </c>
      <c r="DR15" s="7"/>
      <c r="DS15" s="7"/>
      <c r="DT15" s="7" t="s">
        <v>6</v>
      </c>
      <c r="DU15" s="7"/>
      <c r="DV15" s="7"/>
      <c r="DW15" s="7"/>
      <c r="DX15" s="7"/>
      <c r="DY15" s="63" t="s">
        <v>90</v>
      </c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5"/>
      <c r="FD15" s="6"/>
    </row>
    <row r="16" spans="1:160" ht="12.75">
      <c r="A16" s="5" t="s">
        <v>91</v>
      </c>
      <c r="I16" s="63"/>
      <c r="J16" s="63"/>
      <c r="K16" s="63"/>
      <c r="L16" s="63"/>
      <c r="M16" s="63"/>
      <c r="N16" s="79"/>
      <c r="O16" s="80"/>
      <c r="P16" s="80"/>
      <c r="Q16" s="80"/>
      <c r="R16" s="81"/>
      <c r="S16" s="63"/>
      <c r="T16" s="63"/>
      <c r="U16" s="63"/>
      <c r="V16" s="63"/>
      <c r="W16" s="63"/>
      <c r="X16" s="63"/>
      <c r="Y16" s="64"/>
      <c r="Z16" s="64"/>
      <c r="AA16" s="64"/>
      <c r="AB16" s="64"/>
      <c r="AC16" s="64"/>
      <c r="AD16" s="79"/>
      <c r="AE16" s="80"/>
      <c r="AF16" s="80"/>
      <c r="AG16" s="80"/>
      <c r="AH16" s="81"/>
      <c r="AI16" s="63"/>
      <c r="AJ16" s="63"/>
      <c r="AK16" s="63"/>
      <c r="AL16" s="63"/>
      <c r="AM16" s="65"/>
      <c r="AN16" s="6"/>
      <c r="AO16" s="5" t="s">
        <v>91</v>
      </c>
      <c r="AW16" s="63"/>
      <c r="AX16" s="63"/>
      <c r="AY16" s="63"/>
      <c r="AZ16" s="63"/>
      <c r="BA16" s="63"/>
      <c r="BB16" s="79"/>
      <c r="BC16" s="80"/>
      <c r="BD16" s="80"/>
      <c r="BE16" s="80"/>
      <c r="BF16" s="81"/>
      <c r="BG16" s="63"/>
      <c r="BH16" s="63"/>
      <c r="BI16" s="63"/>
      <c r="BJ16" s="63"/>
      <c r="BK16" s="63"/>
      <c r="BL16" s="63"/>
      <c r="BM16" s="64"/>
      <c r="BN16" s="64"/>
      <c r="BO16" s="64"/>
      <c r="BP16" s="64"/>
      <c r="BQ16" s="64"/>
      <c r="BR16" s="79"/>
      <c r="BS16" s="80"/>
      <c r="BT16" s="80"/>
      <c r="BU16" s="80"/>
      <c r="BV16" s="81"/>
      <c r="BW16" s="63"/>
      <c r="BX16" s="63"/>
      <c r="BY16" s="63"/>
      <c r="BZ16" s="63"/>
      <c r="CA16" s="65"/>
      <c r="CB16" s="6"/>
      <c r="CC16" s="5" t="s">
        <v>91</v>
      </c>
      <c r="CK16" s="63"/>
      <c r="CL16" s="63"/>
      <c r="CM16" s="63"/>
      <c r="CN16" s="63"/>
      <c r="CO16" s="63"/>
      <c r="CP16" s="79"/>
      <c r="CQ16" s="80"/>
      <c r="CR16" s="80"/>
      <c r="CS16" s="80"/>
      <c r="CT16" s="81"/>
      <c r="CU16" s="63"/>
      <c r="CV16" s="63"/>
      <c r="CW16" s="63"/>
      <c r="CX16" s="63"/>
      <c r="CY16" s="63"/>
      <c r="CZ16" s="63"/>
      <c r="DA16" s="64"/>
      <c r="DB16" s="64"/>
      <c r="DC16" s="64"/>
      <c r="DD16" s="64"/>
      <c r="DE16" s="64"/>
      <c r="DF16" s="79"/>
      <c r="DG16" s="80"/>
      <c r="DH16" s="80"/>
      <c r="DI16" s="80"/>
      <c r="DJ16" s="81"/>
      <c r="DK16" s="63"/>
      <c r="DL16" s="63"/>
      <c r="DM16" s="63"/>
      <c r="DN16" s="63"/>
      <c r="DO16" s="65"/>
      <c r="DP16" s="6"/>
      <c r="DQ16" s="5" t="s">
        <v>91</v>
      </c>
      <c r="DY16" s="63"/>
      <c r="DZ16" s="63"/>
      <c r="EA16" s="63"/>
      <c r="EB16" s="63"/>
      <c r="EC16" s="63"/>
      <c r="ED16" s="79"/>
      <c r="EE16" s="80"/>
      <c r="EF16" s="80"/>
      <c r="EG16" s="80"/>
      <c r="EH16" s="81"/>
      <c r="EI16" s="63"/>
      <c r="EJ16" s="63"/>
      <c r="EK16" s="63"/>
      <c r="EL16" s="63"/>
      <c r="EM16" s="63"/>
      <c r="EN16" s="63"/>
      <c r="EO16" s="64"/>
      <c r="EP16" s="64"/>
      <c r="EQ16" s="64"/>
      <c r="ER16" s="64"/>
      <c r="ES16" s="64"/>
      <c r="ET16" s="79"/>
      <c r="EU16" s="80"/>
      <c r="EV16" s="80"/>
      <c r="EW16" s="80"/>
      <c r="EX16" s="81"/>
      <c r="EY16" s="63"/>
      <c r="EZ16" s="63"/>
      <c r="FA16" s="63"/>
      <c r="FB16" s="63"/>
      <c r="FC16" s="65"/>
      <c r="FD16" s="6"/>
    </row>
    <row r="17" spans="2:159" ht="12.75">
      <c r="B17" s="2" t="s">
        <v>92</v>
      </c>
      <c r="I17" s="72">
        <f>M12*3.67%</f>
        <v>1716.06631</v>
      </c>
      <c r="J17" s="73"/>
      <c r="K17" s="73"/>
      <c r="L17" s="73"/>
      <c r="M17" s="73"/>
      <c r="N17" s="82"/>
      <c r="O17" s="78"/>
      <c r="P17" s="78"/>
      <c r="Q17" s="78"/>
      <c r="R17" s="83"/>
      <c r="S17" s="74">
        <f>M12*8.33%</f>
        <v>3895.0496900000003</v>
      </c>
      <c r="T17" s="75"/>
      <c r="U17" s="75"/>
      <c r="V17" s="75"/>
      <c r="W17" s="75"/>
      <c r="X17" s="76"/>
      <c r="Y17" s="66">
        <f>M12*0.5%</f>
        <v>233.7965</v>
      </c>
      <c r="Z17" s="64"/>
      <c r="AA17" s="64"/>
      <c r="AB17" s="64"/>
      <c r="AC17" s="64"/>
      <c r="AD17" s="82"/>
      <c r="AE17" s="78"/>
      <c r="AF17" s="78"/>
      <c r="AG17" s="78"/>
      <c r="AH17" s="83"/>
      <c r="AI17" s="72">
        <f>I17+S17+Y17</f>
        <v>5844.9125</v>
      </c>
      <c r="AJ17" s="73"/>
      <c r="AK17" s="73"/>
      <c r="AL17" s="73"/>
      <c r="AM17" s="73"/>
      <c r="AP17" s="2" t="s">
        <v>92</v>
      </c>
      <c r="AW17" s="66">
        <f>IF(I17="","",I17)</f>
        <v>1716.06631</v>
      </c>
      <c r="AX17" s="64"/>
      <c r="AY17" s="64"/>
      <c r="AZ17" s="64"/>
      <c r="BA17" s="64"/>
      <c r="BB17" s="82"/>
      <c r="BC17" s="78"/>
      <c r="BD17" s="78"/>
      <c r="BE17" s="78"/>
      <c r="BF17" s="83"/>
      <c r="BG17" s="74">
        <f>BA12*8.33%</f>
        <v>3895.0496900000003</v>
      </c>
      <c r="BH17" s="75"/>
      <c r="BI17" s="75"/>
      <c r="BJ17" s="75"/>
      <c r="BK17" s="75"/>
      <c r="BL17" s="76"/>
      <c r="BM17" s="66">
        <f>IF(Y17="","",Y17)</f>
        <v>233.7965</v>
      </c>
      <c r="BN17" s="64"/>
      <c r="BO17" s="64"/>
      <c r="BP17" s="64"/>
      <c r="BQ17" s="64"/>
      <c r="BR17" s="82"/>
      <c r="BS17" s="78"/>
      <c r="BT17" s="78"/>
      <c r="BU17" s="78"/>
      <c r="BV17" s="83"/>
      <c r="BW17" s="66">
        <f>IF(AI17="","",AI17)</f>
        <v>5844.9125</v>
      </c>
      <c r="BX17" s="64"/>
      <c r="BY17" s="64"/>
      <c r="BZ17" s="64"/>
      <c r="CA17" s="64"/>
      <c r="CD17" s="2" t="s">
        <v>92</v>
      </c>
      <c r="CK17" s="66">
        <f>IF(AW17="","",AW17)</f>
        <v>1716.06631</v>
      </c>
      <c r="CL17" s="64"/>
      <c r="CM17" s="64"/>
      <c r="CN17" s="64"/>
      <c r="CO17" s="64"/>
      <c r="CP17" s="82"/>
      <c r="CQ17" s="78"/>
      <c r="CR17" s="78"/>
      <c r="CS17" s="78"/>
      <c r="CT17" s="83"/>
      <c r="CU17" s="74">
        <f>CO12*8.33%</f>
        <v>3895.0496900000003</v>
      </c>
      <c r="CV17" s="75"/>
      <c r="CW17" s="75"/>
      <c r="CX17" s="75"/>
      <c r="CY17" s="75"/>
      <c r="CZ17" s="76"/>
      <c r="DA17" s="66">
        <f>IF(BM17="","",BM17)</f>
        <v>233.7965</v>
      </c>
      <c r="DB17" s="64"/>
      <c r="DC17" s="64"/>
      <c r="DD17" s="64"/>
      <c r="DE17" s="64"/>
      <c r="DF17" s="82"/>
      <c r="DG17" s="78"/>
      <c r="DH17" s="78"/>
      <c r="DI17" s="78"/>
      <c r="DJ17" s="83"/>
      <c r="DK17" s="66">
        <f>IF(BW17="","",BW17)</f>
        <v>5844.9125</v>
      </c>
      <c r="DL17" s="64"/>
      <c r="DM17" s="64"/>
      <c r="DN17" s="64"/>
      <c r="DO17" s="64"/>
      <c r="DR17" s="2" t="s">
        <v>92</v>
      </c>
      <c r="DY17" s="66">
        <f>IF(CK17="","",CK17)</f>
        <v>1716.06631</v>
      </c>
      <c r="DZ17" s="64"/>
      <c r="EA17" s="64"/>
      <c r="EB17" s="64"/>
      <c r="EC17" s="64"/>
      <c r="ED17" s="82"/>
      <c r="EE17" s="78"/>
      <c r="EF17" s="78"/>
      <c r="EG17" s="78"/>
      <c r="EH17" s="83"/>
      <c r="EI17" s="74">
        <f>EC12*8.33%</f>
        <v>3895.0496900000003</v>
      </c>
      <c r="EJ17" s="75"/>
      <c r="EK17" s="75"/>
      <c r="EL17" s="75"/>
      <c r="EM17" s="75"/>
      <c r="EN17" s="76"/>
      <c r="EO17" s="66">
        <f>IF(DA17="","",DA17)</f>
        <v>233.7965</v>
      </c>
      <c r="EP17" s="64"/>
      <c r="EQ17" s="64"/>
      <c r="ER17" s="64"/>
      <c r="ES17" s="64"/>
      <c r="ET17" s="82"/>
      <c r="EU17" s="78"/>
      <c r="EV17" s="78"/>
      <c r="EW17" s="78"/>
      <c r="EX17" s="83"/>
      <c r="EY17" s="66">
        <f>IF(DK17="","",DK17)</f>
        <v>5844.9125</v>
      </c>
      <c r="EZ17" s="64"/>
      <c r="FA17" s="64"/>
      <c r="FB17" s="64"/>
      <c r="FC17" s="64"/>
    </row>
    <row r="18" spans="2:159" ht="12.75">
      <c r="B18" s="2" t="s">
        <v>93</v>
      </c>
      <c r="I18" s="72">
        <f>M12*12%</f>
        <v>5611.116</v>
      </c>
      <c r="J18" s="73"/>
      <c r="K18" s="73"/>
      <c r="L18" s="73"/>
      <c r="M18" s="73"/>
      <c r="N18" s="84"/>
      <c r="O18" s="41"/>
      <c r="P18" s="41"/>
      <c r="Q18" s="41"/>
      <c r="R18" s="42"/>
      <c r="S18" s="79"/>
      <c r="T18" s="80"/>
      <c r="U18" s="80"/>
      <c r="V18" s="80"/>
      <c r="W18" s="80"/>
      <c r="X18" s="81"/>
      <c r="Y18" s="85"/>
      <c r="Z18" s="86"/>
      <c r="AA18" s="86"/>
      <c r="AB18" s="86"/>
      <c r="AC18" s="87"/>
      <c r="AD18" s="84"/>
      <c r="AE18" s="41"/>
      <c r="AF18" s="41"/>
      <c r="AG18" s="41"/>
      <c r="AH18" s="42"/>
      <c r="AI18" s="72">
        <f>I18</f>
        <v>5611.116</v>
      </c>
      <c r="AJ18" s="73"/>
      <c r="AK18" s="73"/>
      <c r="AL18" s="73"/>
      <c r="AM18" s="73"/>
      <c r="AP18" s="2" t="s">
        <v>93</v>
      </c>
      <c r="AW18" s="66">
        <f>IF(I18="","",I18)</f>
        <v>5611.116</v>
      </c>
      <c r="AX18" s="64"/>
      <c r="AY18" s="64"/>
      <c r="AZ18" s="64"/>
      <c r="BA18" s="64"/>
      <c r="BB18" s="84"/>
      <c r="BC18" s="41"/>
      <c r="BD18" s="41"/>
      <c r="BE18" s="41"/>
      <c r="BF18" s="42"/>
      <c r="BG18" s="79"/>
      <c r="BH18" s="80"/>
      <c r="BI18" s="80"/>
      <c r="BJ18" s="80"/>
      <c r="BK18" s="80"/>
      <c r="BL18" s="81"/>
      <c r="BM18" s="85"/>
      <c r="BN18" s="86"/>
      <c r="BO18" s="86"/>
      <c r="BP18" s="86"/>
      <c r="BQ18" s="87"/>
      <c r="BR18" s="84"/>
      <c r="BS18" s="41"/>
      <c r="BT18" s="41"/>
      <c r="BU18" s="41"/>
      <c r="BV18" s="42"/>
      <c r="BW18" s="66">
        <f>IF(AI18="","",AI18)</f>
        <v>5611.116</v>
      </c>
      <c r="BX18" s="64"/>
      <c r="BY18" s="64"/>
      <c r="BZ18" s="64"/>
      <c r="CA18" s="64"/>
      <c r="CD18" s="2" t="s">
        <v>93</v>
      </c>
      <c r="CK18" s="66">
        <f>IF(AW18="","",AW18)</f>
        <v>5611.116</v>
      </c>
      <c r="CL18" s="64"/>
      <c r="CM18" s="64"/>
      <c r="CN18" s="64"/>
      <c r="CO18" s="64"/>
      <c r="CP18" s="84"/>
      <c r="CQ18" s="41"/>
      <c r="CR18" s="41"/>
      <c r="CS18" s="41"/>
      <c r="CT18" s="42"/>
      <c r="CU18" s="79"/>
      <c r="CV18" s="80"/>
      <c r="CW18" s="80"/>
      <c r="CX18" s="80"/>
      <c r="CY18" s="80"/>
      <c r="CZ18" s="81"/>
      <c r="DA18" s="85"/>
      <c r="DB18" s="86"/>
      <c r="DC18" s="86"/>
      <c r="DD18" s="86"/>
      <c r="DE18" s="87"/>
      <c r="DF18" s="84"/>
      <c r="DG18" s="41"/>
      <c r="DH18" s="41"/>
      <c r="DI18" s="41"/>
      <c r="DJ18" s="42"/>
      <c r="DK18" s="66">
        <f>IF(BW18="","",BW18)</f>
        <v>5611.116</v>
      </c>
      <c r="DL18" s="64"/>
      <c r="DM18" s="64"/>
      <c r="DN18" s="64"/>
      <c r="DO18" s="64"/>
      <c r="DR18" s="2" t="s">
        <v>93</v>
      </c>
      <c r="DY18" s="66">
        <f>IF(CK18="","",CK18)</f>
        <v>5611.116</v>
      </c>
      <c r="DZ18" s="64"/>
      <c r="EA18" s="64"/>
      <c r="EB18" s="64"/>
      <c r="EC18" s="64"/>
      <c r="ED18" s="84"/>
      <c r="EE18" s="41"/>
      <c r="EF18" s="41"/>
      <c r="EG18" s="41"/>
      <c r="EH18" s="42"/>
      <c r="EI18" s="79"/>
      <c r="EJ18" s="80"/>
      <c r="EK18" s="80"/>
      <c r="EL18" s="80"/>
      <c r="EM18" s="80"/>
      <c r="EN18" s="81"/>
      <c r="EO18" s="85"/>
      <c r="EP18" s="86"/>
      <c r="EQ18" s="86"/>
      <c r="ER18" s="86"/>
      <c r="ES18" s="87"/>
      <c r="ET18" s="84"/>
      <c r="EU18" s="41"/>
      <c r="EV18" s="41"/>
      <c r="EW18" s="41"/>
      <c r="EX18" s="42"/>
      <c r="EY18" s="66">
        <f>IF(DK18="","",DK18)</f>
        <v>5611.116</v>
      </c>
      <c r="EZ18" s="64"/>
      <c r="FA18" s="64"/>
      <c r="FB18" s="64"/>
      <c r="FC18" s="64"/>
    </row>
    <row r="19" spans="2:159" ht="12.75">
      <c r="B19" s="2" t="s">
        <v>9</v>
      </c>
      <c r="I19" s="79"/>
      <c r="J19" s="80"/>
      <c r="K19" s="80"/>
      <c r="L19" s="80"/>
      <c r="M19" s="81"/>
      <c r="N19" s="74">
        <f>M12*1.1%</f>
        <v>514.3523000000001</v>
      </c>
      <c r="O19" s="75"/>
      <c r="P19" s="75"/>
      <c r="Q19" s="75"/>
      <c r="R19" s="76"/>
      <c r="S19" s="82"/>
      <c r="T19" s="78"/>
      <c r="U19" s="78"/>
      <c r="V19" s="78"/>
      <c r="W19" s="78"/>
      <c r="X19" s="83"/>
      <c r="Y19" s="88"/>
      <c r="Z19" s="89"/>
      <c r="AA19" s="89"/>
      <c r="AB19" s="89"/>
      <c r="AC19" s="53"/>
      <c r="AD19" s="74">
        <f>M12*0.01%</f>
        <v>4.67593</v>
      </c>
      <c r="AE19" s="75"/>
      <c r="AF19" s="75"/>
      <c r="AG19" s="75"/>
      <c r="AH19" s="76"/>
      <c r="AI19" s="72">
        <f>N19+AD19</f>
        <v>519.0282300000001</v>
      </c>
      <c r="AJ19" s="73"/>
      <c r="AK19" s="73"/>
      <c r="AL19" s="73"/>
      <c r="AM19" s="73"/>
      <c r="AP19" s="2" t="s">
        <v>9</v>
      </c>
      <c r="AW19" s="79"/>
      <c r="AX19" s="80"/>
      <c r="AY19" s="80"/>
      <c r="AZ19" s="80"/>
      <c r="BA19" s="81"/>
      <c r="BB19" s="66">
        <f>IF(N19="","",N19)</f>
        <v>514.3523000000001</v>
      </c>
      <c r="BC19" s="64"/>
      <c r="BD19" s="64"/>
      <c r="BE19" s="64"/>
      <c r="BF19" s="64"/>
      <c r="BG19" s="82"/>
      <c r="BH19" s="78"/>
      <c r="BI19" s="78"/>
      <c r="BJ19" s="78"/>
      <c r="BK19" s="78"/>
      <c r="BL19" s="83"/>
      <c r="BM19" s="88"/>
      <c r="BN19" s="89"/>
      <c r="BO19" s="89"/>
      <c r="BP19" s="89"/>
      <c r="BQ19" s="53"/>
      <c r="BR19" s="66">
        <f>IF(AD19="","",AD19)</f>
        <v>4.67593</v>
      </c>
      <c r="BS19" s="64"/>
      <c r="BT19" s="64"/>
      <c r="BU19" s="64"/>
      <c r="BV19" s="64"/>
      <c r="BW19" s="66">
        <f>IF(AI19="","",AI19)</f>
        <v>519.0282300000001</v>
      </c>
      <c r="BX19" s="64"/>
      <c r="BY19" s="64"/>
      <c r="BZ19" s="64"/>
      <c r="CA19" s="64"/>
      <c r="CD19" s="2" t="s">
        <v>9</v>
      </c>
      <c r="CK19" s="79"/>
      <c r="CL19" s="80"/>
      <c r="CM19" s="80"/>
      <c r="CN19" s="80"/>
      <c r="CO19" s="81"/>
      <c r="CP19" s="66">
        <f>IF(BB19="","",BB19)</f>
        <v>514.3523000000001</v>
      </c>
      <c r="CQ19" s="64"/>
      <c r="CR19" s="64"/>
      <c r="CS19" s="64"/>
      <c r="CT19" s="64"/>
      <c r="CU19" s="82"/>
      <c r="CV19" s="78"/>
      <c r="CW19" s="78"/>
      <c r="CX19" s="78"/>
      <c r="CY19" s="78"/>
      <c r="CZ19" s="83"/>
      <c r="DA19" s="88"/>
      <c r="DB19" s="89"/>
      <c r="DC19" s="89"/>
      <c r="DD19" s="89"/>
      <c r="DE19" s="53"/>
      <c r="DF19" s="66">
        <f>IF(BR19="","",BR19)</f>
        <v>4.67593</v>
      </c>
      <c r="DG19" s="64"/>
      <c r="DH19" s="64"/>
      <c r="DI19" s="64"/>
      <c r="DJ19" s="64"/>
      <c r="DK19" s="66">
        <f>IF(BW19="","",BW19)</f>
        <v>519.0282300000001</v>
      </c>
      <c r="DL19" s="64"/>
      <c r="DM19" s="64"/>
      <c r="DN19" s="64"/>
      <c r="DO19" s="64"/>
      <c r="DR19" s="2" t="s">
        <v>9</v>
      </c>
      <c r="DY19" s="79"/>
      <c r="DZ19" s="80"/>
      <c r="EA19" s="80"/>
      <c r="EB19" s="80"/>
      <c r="EC19" s="81"/>
      <c r="ED19" s="66">
        <f>IF(CP19="","",CP19)</f>
        <v>514.3523000000001</v>
      </c>
      <c r="EE19" s="64"/>
      <c r="EF19" s="64"/>
      <c r="EG19" s="64"/>
      <c r="EH19" s="64"/>
      <c r="EI19" s="82"/>
      <c r="EJ19" s="78"/>
      <c r="EK19" s="78"/>
      <c r="EL19" s="78"/>
      <c r="EM19" s="78"/>
      <c r="EN19" s="83"/>
      <c r="EO19" s="88"/>
      <c r="EP19" s="89"/>
      <c r="EQ19" s="89"/>
      <c r="ER19" s="89"/>
      <c r="ES19" s="53"/>
      <c r="ET19" s="66">
        <f>IF(DF19="","",DF19)</f>
        <v>4.67593</v>
      </c>
      <c r="EU19" s="64"/>
      <c r="EV19" s="64"/>
      <c r="EW19" s="64"/>
      <c r="EX19" s="64"/>
      <c r="EY19" s="66">
        <f>IF(DK19="","",DK19)</f>
        <v>519.0282300000001</v>
      </c>
      <c r="EZ19" s="64"/>
      <c r="FA19" s="64"/>
      <c r="FB19" s="64"/>
      <c r="FC19" s="64"/>
    </row>
    <row r="20" spans="2:159" ht="12.75">
      <c r="B20" s="2" t="s">
        <v>10</v>
      </c>
      <c r="I20" s="84"/>
      <c r="J20" s="41"/>
      <c r="K20" s="41"/>
      <c r="L20" s="41"/>
      <c r="M20" s="42"/>
      <c r="N20" s="63"/>
      <c r="O20" s="63"/>
      <c r="P20" s="63"/>
      <c r="Q20" s="63"/>
      <c r="R20" s="63"/>
      <c r="S20" s="84"/>
      <c r="T20" s="41"/>
      <c r="U20" s="41"/>
      <c r="V20" s="41"/>
      <c r="W20" s="41"/>
      <c r="X20" s="42"/>
      <c r="Y20" s="90"/>
      <c r="Z20" s="91"/>
      <c r="AA20" s="91"/>
      <c r="AB20" s="91"/>
      <c r="AC20" s="92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P20" s="2" t="s">
        <v>10</v>
      </c>
      <c r="AW20" s="84"/>
      <c r="AX20" s="41"/>
      <c r="AY20" s="41"/>
      <c r="AZ20" s="41"/>
      <c r="BA20" s="42"/>
      <c r="BB20" s="63"/>
      <c r="BC20" s="63"/>
      <c r="BD20" s="63"/>
      <c r="BE20" s="63"/>
      <c r="BF20" s="63"/>
      <c r="BG20" s="84"/>
      <c r="BH20" s="41"/>
      <c r="BI20" s="41"/>
      <c r="BJ20" s="41"/>
      <c r="BK20" s="41"/>
      <c r="BL20" s="42"/>
      <c r="BM20" s="90"/>
      <c r="BN20" s="91"/>
      <c r="BO20" s="91"/>
      <c r="BP20" s="91"/>
      <c r="BQ20" s="92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D20" s="2" t="s">
        <v>10</v>
      </c>
      <c r="CK20" s="84"/>
      <c r="CL20" s="41"/>
      <c r="CM20" s="41"/>
      <c r="CN20" s="41"/>
      <c r="CO20" s="42"/>
      <c r="CP20" s="63"/>
      <c r="CQ20" s="63"/>
      <c r="CR20" s="63"/>
      <c r="CS20" s="63"/>
      <c r="CT20" s="63"/>
      <c r="CU20" s="84"/>
      <c r="CV20" s="41"/>
      <c r="CW20" s="41"/>
      <c r="CX20" s="41"/>
      <c r="CY20" s="41"/>
      <c r="CZ20" s="42"/>
      <c r="DA20" s="90"/>
      <c r="DB20" s="91"/>
      <c r="DC20" s="91"/>
      <c r="DD20" s="91"/>
      <c r="DE20" s="92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R20" s="2" t="s">
        <v>10</v>
      </c>
      <c r="DY20" s="84"/>
      <c r="DZ20" s="41"/>
      <c r="EA20" s="41"/>
      <c r="EB20" s="41"/>
      <c r="EC20" s="42"/>
      <c r="ED20" s="63"/>
      <c r="EE20" s="63"/>
      <c r="EF20" s="63"/>
      <c r="EG20" s="63"/>
      <c r="EH20" s="63"/>
      <c r="EI20" s="84"/>
      <c r="EJ20" s="41"/>
      <c r="EK20" s="41"/>
      <c r="EL20" s="41"/>
      <c r="EM20" s="41"/>
      <c r="EN20" s="42"/>
      <c r="EO20" s="90"/>
      <c r="EP20" s="91"/>
      <c r="EQ20" s="91"/>
      <c r="ER20" s="91"/>
      <c r="ES20" s="92"/>
      <c r="ET20" s="63"/>
      <c r="EU20" s="63"/>
      <c r="EV20" s="63"/>
      <c r="EW20" s="63"/>
      <c r="EX20" s="63"/>
      <c r="EY20" s="63"/>
      <c r="EZ20" s="63"/>
      <c r="FA20" s="63"/>
      <c r="FB20" s="63"/>
      <c r="FC20" s="63"/>
    </row>
    <row r="21" spans="2:159" ht="12.75">
      <c r="B21" s="2" t="s">
        <v>11</v>
      </c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4"/>
      <c r="Z21" s="64"/>
      <c r="AA21" s="64"/>
      <c r="AB21" s="64"/>
      <c r="AC21" s="64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P21" s="2" t="s">
        <v>11</v>
      </c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4"/>
      <c r="BN21" s="64"/>
      <c r="BO21" s="64"/>
      <c r="BP21" s="64"/>
      <c r="BQ21" s="64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D21" s="2" t="s">
        <v>11</v>
      </c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4"/>
      <c r="DB21" s="64"/>
      <c r="DC21" s="64"/>
      <c r="DD21" s="64"/>
      <c r="DE21" s="64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R21" s="2" t="s">
        <v>11</v>
      </c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4"/>
      <c r="EP21" s="64"/>
      <c r="EQ21" s="64"/>
      <c r="ER21" s="64"/>
      <c r="ES21" s="64"/>
      <c r="ET21" s="63"/>
      <c r="EU21" s="63"/>
      <c r="EV21" s="63"/>
      <c r="EW21" s="63"/>
      <c r="EX21" s="63"/>
      <c r="EY21" s="63"/>
      <c r="EZ21" s="63"/>
      <c r="FA21" s="63"/>
      <c r="FB21" s="63"/>
      <c r="FC21" s="63"/>
    </row>
    <row r="22" spans="2:159" ht="12.75">
      <c r="B22" s="2" t="s">
        <v>12</v>
      </c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4"/>
      <c r="Z22" s="64"/>
      <c r="AA22" s="64"/>
      <c r="AB22" s="64"/>
      <c r="AC22" s="64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P22" s="2" t="s">
        <v>12</v>
      </c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4"/>
      <c r="BN22" s="64"/>
      <c r="BO22" s="64"/>
      <c r="BP22" s="64"/>
      <c r="BQ22" s="64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D22" s="2" t="s">
        <v>12</v>
      </c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4"/>
      <c r="DB22" s="64"/>
      <c r="DC22" s="64"/>
      <c r="DD22" s="64"/>
      <c r="DE22" s="64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R22" s="2" t="s">
        <v>12</v>
      </c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4"/>
      <c r="EP22" s="64"/>
      <c r="EQ22" s="64"/>
      <c r="ER22" s="64"/>
      <c r="ES22" s="64"/>
      <c r="ET22" s="63"/>
      <c r="EU22" s="63"/>
      <c r="EV22" s="63"/>
      <c r="EW22" s="63"/>
      <c r="EX22" s="63"/>
      <c r="EY22" s="63"/>
      <c r="EZ22" s="63"/>
      <c r="FA22" s="63"/>
      <c r="FB22" s="63"/>
      <c r="FC22" s="63"/>
    </row>
    <row r="23" spans="2:159" ht="12.75">
      <c r="B23" s="2" t="s">
        <v>13</v>
      </c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4"/>
      <c r="Z23" s="64"/>
      <c r="AA23" s="64"/>
      <c r="AB23" s="64"/>
      <c r="AC23" s="64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P23" s="2" t="s">
        <v>13</v>
      </c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4"/>
      <c r="BN23" s="64"/>
      <c r="BO23" s="64"/>
      <c r="BP23" s="64"/>
      <c r="BQ23" s="64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D23" s="2" t="s">
        <v>13</v>
      </c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4"/>
      <c r="DB23" s="64"/>
      <c r="DC23" s="64"/>
      <c r="DD23" s="64"/>
      <c r="DE23" s="64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R23" s="2" t="s">
        <v>13</v>
      </c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4"/>
      <c r="EP23" s="64"/>
      <c r="EQ23" s="64"/>
      <c r="ER23" s="64"/>
      <c r="ES23" s="64"/>
      <c r="ET23" s="63"/>
      <c r="EU23" s="63"/>
      <c r="EV23" s="63"/>
      <c r="EW23" s="63"/>
      <c r="EX23" s="63"/>
      <c r="EY23" s="63"/>
      <c r="EZ23" s="63"/>
      <c r="FA23" s="63"/>
      <c r="FB23" s="63"/>
      <c r="FC23" s="63"/>
    </row>
    <row r="24" spans="7:159" ht="12.75">
      <c r="G24" t="s">
        <v>8</v>
      </c>
      <c r="I24" s="74">
        <f>SUM(I17:M23)</f>
        <v>7327.18231</v>
      </c>
      <c r="J24" s="75"/>
      <c r="K24" s="75"/>
      <c r="L24" s="75"/>
      <c r="M24" s="76"/>
      <c r="N24" s="74">
        <f>N19</f>
        <v>514.3523000000001</v>
      </c>
      <c r="O24" s="75"/>
      <c r="P24" s="75"/>
      <c r="Q24" s="75"/>
      <c r="R24" s="76"/>
      <c r="S24" s="74">
        <f>S17</f>
        <v>3895.0496900000003</v>
      </c>
      <c r="T24" s="75"/>
      <c r="U24" s="75"/>
      <c r="V24" s="75"/>
      <c r="W24" s="75"/>
      <c r="X24" s="76"/>
      <c r="Y24" s="74">
        <f>Y17</f>
        <v>233.7965</v>
      </c>
      <c r="Z24" s="75"/>
      <c r="AA24" s="75"/>
      <c r="AB24" s="75"/>
      <c r="AC24" s="76"/>
      <c r="AD24" s="74">
        <f>SUM(AD17:AH23)</f>
        <v>4.67593</v>
      </c>
      <c r="AE24" s="75"/>
      <c r="AF24" s="75"/>
      <c r="AG24" s="75"/>
      <c r="AH24" s="76"/>
      <c r="AI24" s="74">
        <f>ROUND(SUM(AI17:AM23),)</f>
        <v>11975</v>
      </c>
      <c r="AJ24" s="75"/>
      <c r="AK24" s="75"/>
      <c r="AL24" s="75"/>
      <c r="AM24" s="76"/>
      <c r="AU24" t="s">
        <v>8</v>
      </c>
      <c r="AW24" s="74">
        <f>SUM(AW17:BA23)</f>
        <v>7327.18231</v>
      </c>
      <c r="AX24" s="75"/>
      <c r="AY24" s="75"/>
      <c r="AZ24" s="75"/>
      <c r="BA24" s="76"/>
      <c r="BB24" s="74">
        <f>BB19</f>
        <v>514.3523000000001</v>
      </c>
      <c r="BC24" s="75"/>
      <c r="BD24" s="75"/>
      <c r="BE24" s="75"/>
      <c r="BF24" s="76"/>
      <c r="BG24" s="74">
        <f>BG17</f>
        <v>3895.0496900000003</v>
      </c>
      <c r="BH24" s="75"/>
      <c r="BI24" s="75"/>
      <c r="BJ24" s="75"/>
      <c r="BK24" s="75"/>
      <c r="BL24" s="76"/>
      <c r="BM24" s="74">
        <f>BM17</f>
        <v>233.7965</v>
      </c>
      <c r="BN24" s="75"/>
      <c r="BO24" s="75"/>
      <c r="BP24" s="75"/>
      <c r="BQ24" s="76"/>
      <c r="BR24" s="74">
        <f>SUM(BR17:BV23)</f>
        <v>4.67593</v>
      </c>
      <c r="BS24" s="75"/>
      <c r="BT24" s="75"/>
      <c r="BU24" s="75"/>
      <c r="BV24" s="76"/>
      <c r="BW24" s="74">
        <f>ROUND(SUM(BW17:CA23),)</f>
        <v>11975</v>
      </c>
      <c r="BX24" s="75"/>
      <c r="BY24" s="75"/>
      <c r="BZ24" s="75"/>
      <c r="CA24" s="76"/>
      <c r="CI24" t="s">
        <v>8</v>
      </c>
      <c r="CK24" s="74">
        <f>SUM(CK17:CO23)</f>
        <v>7327.18231</v>
      </c>
      <c r="CL24" s="75"/>
      <c r="CM24" s="75"/>
      <c r="CN24" s="75"/>
      <c r="CO24" s="76"/>
      <c r="CP24" s="74">
        <f>CP19</f>
        <v>514.3523000000001</v>
      </c>
      <c r="CQ24" s="75"/>
      <c r="CR24" s="75"/>
      <c r="CS24" s="75"/>
      <c r="CT24" s="76"/>
      <c r="CU24" s="74">
        <f>CU17</f>
        <v>3895.0496900000003</v>
      </c>
      <c r="CV24" s="75"/>
      <c r="CW24" s="75"/>
      <c r="CX24" s="75"/>
      <c r="CY24" s="75"/>
      <c r="CZ24" s="76"/>
      <c r="DA24" s="74">
        <f>DA17</f>
        <v>233.7965</v>
      </c>
      <c r="DB24" s="75"/>
      <c r="DC24" s="75"/>
      <c r="DD24" s="75"/>
      <c r="DE24" s="76"/>
      <c r="DF24" s="74">
        <f>SUM(DF17:DJ23)</f>
        <v>4.67593</v>
      </c>
      <c r="DG24" s="75"/>
      <c r="DH24" s="75"/>
      <c r="DI24" s="75"/>
      <c r="DJ24" s="76"/>
      <c r="DK24" s="74">
        <f>ROUND(SUM(DK17:DO23),)</f>
        <v>11975</v>
      </c>
      <c r="DL24" s="75"/>
      <c r="DM24" s="75"/>
      <c r="DN24" s="75"/>
      <c r="DO24" s="76"/>
      <c r="DW24" t="s">
        <v>8</v>
      </c>
      <c r="DY24" s="74">
        <f>SUM(DY17:EC23)</f>
        <v>7327.18231</v>
      </c>
      <c r="DZ24" s="75"/>
      <c r="EA24" s="75"/>
      <c r="EB24" s="75"/>
      <c r="EC24" s="76"/>
      <c r="ED24" s="74">
        <f>ED19</f>
        <v>514.3523000000001</v>
      </c>
      <c r="EE24" s="75"/>
      <c r="EF24" s="75"/>
      <c r="EG24" s="75"/>
      <c r="EH24" s="76"/>
      <c r="EI24" s="74">
        <f>EI17</f>
        <v>3895.0496900000003</v>
      </c>
      <c r="EJ24" s="75"/>
      <c r="EK24" s="75"/>
      <c r="EL24" s="75"/>
      <c r="EM24" s="75"/>
      <c r="EN24" s="76"/>
      <c r="EO24" s="74">
        <f>EO17</f>
        <v>233.7965</v>
      </c>
      <c r="EP24" s="75"/>
      <c r="EQ24" s="75"/>
      <c r="ER24" s="75"/>
      <c r="ES24" s="76"/>
      <c r="ET24" s="74">
        <f>SUM(ET17:EX23)</f>
        <v>4.67593</v>
      </c>
      <c r="EU24" s="75"/>
      <c r="EV24" s="75"/>
      <c r="EW24" s="75"/>
      <c r="EX24" s="76"/>
      <c r="EY24" s="74">
        <f>ROUND(SUM(EY17:FC23),)</f>
        <v>11975</v>
      </c>
      <c r="EZ24" s="75"/>
      <c r="FA24" s="75"/>
      <c r="FB24" s="75"/>
      <c r="FC24" s="76"/>
    </row>
    <row r="25" spans="2:159" ht="12.75">
      <c r="B25" s="2" t="s">
        <v>94</v>
      </c>
      <c r="I25" s="38" t="s">
        <v>95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 t="s">
        <v>116</v>
      </c>
      <c r="AP25" s="2" t="s">
        <v>94</v>
      </c>
      <c r="AW25" s="38" t="s">
        <v>95</v>
      </c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 t="s">
        <v>116</v>
      </c>
      <c r="CD25" s="2" t="s">
        <v>94</v>
      </c>
      <c r="CK25" s="38" t="s">
        <v>95</v>
      </c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 t="s">
        <v>116</v>
      </c>
      <c r="DR25" s="2" t="s">
        <v>94</v>
      </c>
      <c r="DY25" s="38" t="s">
        <v>95</v>
      </c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 t="s">
        <v>116</v>
      </c>
    </row>
    <row r="26" spans="1:160" ht="12.75">
      <c r="A26" s="77" t="s">
        <v>111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8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 t="s">
        <v>111</v>
      </c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8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 t="s">
        <v>111</v>
      </c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8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 t="s">
        <v>111</v>
      </c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8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</row>
    <row r="27" spans="1:141" ht="12.75">
      <c r="A27" s="22" t="s">
        <v>96</v>
      </c>
      <c r="I27" t="s">
        <v>120</v>
      </c>
      <c r="U27" t="s">
        <v>100</v>
      </c>
      <c r="AO27" s="22" t="s">
        <v>96</v>
      </c>
      <c r="AW27" t="str">
        <f>I27</f>
        <v>XYZ engineers</v>
      </c>
      <c r="BA27" s="6"/>
      <c r="BI27" t="s">
        <v>100</v>
      </c>
      <c r="CC27" s="22" t="s">
        <v>96</v>
      </c>
      <c r="CK27" t="str">
        <f>AW27</f>
        <v>XYZ engineers</v>
      </c>
      <c r="CO27" s="6"/>
      <c r="CW27" t="s">
        <v>100</v>
      </c>
      <c r="DQ27" s="22" t="s">
        <v>96</v>
      </c>
      <c r="DY27" t="str">
        <f>CK27</f>
        <v>XYZ engineers</v>
      </c>
      <c r="EC27" s="6"/>
      <c r="EK27" t="s">
        <v>100</v>
      </c>
    </row>
    <row r="28" spans="1:141" ht="12.75">
      <c r="A28" s="22" t="s">
        <v>97</v>
      </c>
      <c r="E28" t="s">
        <v>121</v>
      </c>
      <c r="U28" t="s">
        <v>101</v>
      </c>
      <c r="AO28" s="22" t="s">
        <v>97</v>
      </c>
      <c r="AS28" t="str">
        <f>E28</f>
        <v>ABCD </v>
      </c>
      <c r="BA28" s="6"/>
      <c r="BI28" t="s">
        <v>101</v>
      </c>
      <c r="CC28" s="22" t="s">
        <v>97</v>
      </c>
      <c r="CG28" t="str">
        <f>AS28</f>
        <v>ABCD </v>
      </c>
      <c r="CO28" s="6"/>
      <c r="CW28" t="s">
        <v>101</v>
      </c>
      <c r="DQ28" s="22" t="s">
        <v>97</v>
      </c>
      <c r="DU28" t="str">
        <f>CG28</f>
        <v>ABCD </v>
      </c>
      <c r="EC28" s="6"/>
      <c r="EK28" t="s">
        <v>101</v>
      </c>
    </row>
    <row r="29" spans="5:141" ht="12.75">
      <c r="E29" t="s">
        <v>122</v>
      </c>
      <c r="U29" t="s">
        <v>102</v>
      </c>
      <c r="AS29" t="str">
        <f>E29</f>
        <v>ABCD</v>
      </c>
      <c r="BA29" s="6"/>
      <c r="BI29" t="s">
        <v>102</v>
      </c>
      <c r="CG29" t="str">
        <f>AS29</f>
        <v>ABCD</v>
      </c>
      <c r="CO29" s="6"/>
      <c r="CW29" t="s">
        <v>102</v>
      </c>
      <c r="DU29" t="str">
        <f>CG29</f>
        <v>ABCD</v>
      </c>
      <c r="EC29" s="6"/>
      <c r="EK29" t="s">
        <v>102</v>
      </c>
    </row>
    <row r="30" spans="1:141" ht="12.75">
      <c r="A30" t="s">
        <v>98</v>
      </c>
      <c r="U30" t="s">
        <v>103</v>
      </c>
      <c r="AO30" t="s">
        <v>98</v>
      </c>
      <c r="BA30" s="6"/>
      <c r="BI30" t="s">
        <v>103</v>
      </c>
      <c r="CC30" t="s">
        <v>98</v>
      </c>
      <c r="CO30" s="6"/>
      <c r="CW30" t="s">
        <v>103</v>
      </c>
      <c r="DQ30" t="s">
        <v>98</v>
      </c>
      <c r="EC30" s="6"/>
      <c r="EK30" t="s">
        <v>103</v>
      </c>
    </row>
    <row r="31" spans="1:141" ht="12.75">
      <c r="A31" t="s">
        <v>99</v>
      </c>
      <c r="U31" t="s">
        <v>104</v>
      </c>
      <c r="AO31" t="s">
        <v>99</v>
      </c>
      <c r="BA31" s="6"/>
      <c r="BI31" t="s">
        <v>104</v>
      </c>
      <c r="CC31" t="s">
        <v>99</v>
      </c>
      <c r="CO31" s="6"/>
      <c r="CW31" t="s">
        <v>104</v>
      </c>
      <c r="DQ31" t="s">
        <v>99</v>
      </c>
      <c r="EC31" s="6"/>
      <c r="EK31" t="s">
        <v>104</v>
      </c>
    </row>
    <row r="32" spans="21:141" ht="12.75">
      <c r="U32" t="s">
        <v>105</v>
      </c>
      <c r="BA32" s="6"/>
      <c r="BI32" t="s">
        <v>105</v>
      </c>
      <c r="CO32" s="6"/>
      <c r="CW32" t="s">
        <v>105</v>
      </c>
      <c r="EC32" s="6"/>
      <c r="EK32" t="s">
        <v>105</v>
      </c>
    </row>
    <row r="33" spans="1:160" ht="12.75">
      <c r="A33" s="77" t="s">
        <v>106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 t="s">
        <v>106</v>
      </c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8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 t="s">
        <v>106</v>
      </c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8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 t="s">
        <v>106</v>
      </c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8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</row>
    <row r="34" spans="1:160" ht="12.75">
      <c r="A34" t="s">
        <v>107</v>
      </c>
      <c r="H34" s="36" t="s">
        <v>28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t="s">
        <v>108</v>
      </c>
      <c r="Z34" s="70">
        <v>122222</v>
      </c>
      <c r="AA34" s="70"/>
      <c r="AB34" s="70"/>
      <c r="AC34" s="70"/>
      <c r="AD34" s="70"/>
      <c r="AE34" s="70"/>
      <c r="AF34" s="70"/>
      <c r="AG34" t="s">
        <v>0</v>
      </c>
      <c r="AI34" s="71">
        <v>39821</v>
      </c>
      <c r="AJ34" s="71"/>
      <c r="AK34" s="71"/>
      <c r="AL34" s="71"/>
      <c r="AM34" s="71"/>
      <c r="AN34" s="71"/>
      <c r="AO34" t="s">
        <v>107</v>
      </c>
      <c r="AV34" s="93" t="str">
        <f>IF(H34="","",H34)</f>
        <v>SBI - Adyar</v>
      </c>
      <c r="AW34" s="94"/>
      <c r="AX34" s="94"/>
      <c r="AY34" s="94"/>
      <c r="AZ34" s="94"/>
      <c r="BA34" s="36"/>
      <c r="BB34" s="36"/>
      <c r="BC34" s="36"/>
      <c r="BD34" s="36"/>
      <c r="BE34" s="36"/>
      <c r="BF34" s="36"/>
      <c r="BG34" s="36"/>
      <c r="BH34" s="36"/>
      <c r="BI34" t="s">
        <v>108</v>
      </c>
      <c r="BN34" s="70">
        <f>IF(Z34="","",Z34)</f>
        <v>122222</v>
      </c>
      <c r="BO34" s="70"/>
      <c r="BP34" s="70"/>
      <c r="BQ34" s="70"/>
      <c r="BR34" s="70"/>
      <c r="BS34" s="70"/>
      <c r="BT34" s="70"/>
      <c r="BU34" t="s">
        <v>0</v>
      </c>
      <c r="BW34" s="71">
        <f>IF(AI34="","",AI34)</f>
        <v>39821</v>
      </c>
      <c r="BX34" s="71"/>
      <c r="BY34" s="71"/>
      <c r="BZ34" s="71"/>
      <c r="CA34" s="71"/>
      <c r="CB34" s="71"/>
      <c r="CC34" t="s">
        <v>107</v>
      </c>
      <c r="CJ34" s="93" t="str">
        <f>IF(AV34="","",AV34)</f>
        <v>SBI - Adyar</v>
      </c>
      <c r="CK34" s="94"/>
      <c r="CL34" s="94"/>
      <c r="CM34" s="94"/>
      <c r="CN34" s="94"/>
      <c r="CO34" s="36"/>
      <c r="CP34" s="36"/>
      <c r="CQ34" s="36"/>
      <c r="CR34" s="36"/>
      <c r="CS34" s="36"/>
      <c r="CT34" s="36"/>
      <c r="CU34" s="36"/>
      <c r="CV34" s="36"/>
      <c r="CW34" t="s">
        <v>108</v>
      </c>
      <c r="DB34" s="70">
        <f>IF(BN34="","",BN34)</f>
        <v>122222</v>
      </c>
      <c r="DC34" s="70"/>
      <c r="DD34" s="70"/>
      <c r="DE34" s="70"/>
      <c r="DF34" s="70"/>
      <c r="DG34" s="70"/>
      <c r="DH34" s="70"/>
      <c r="DI34" t="s">
        <v>0</v>
      </c>
      <c r="DK34" s="71">
        <f>IF(BW34="","",BW34)</f>
        <v>39821</v>
      </c>
      <c r="DL34" s="71"/>
      <c r="DM34" s="71"/>
      <c r="DN34" s="71"/>
      <c r="DO34" s="71"/>
      <c r="DP34" s="71"/>
      <c r="DQ34" t="s">
        <v>107</v>
      </c>
      <c r="DX34" s="93" t="str">
        <f>IF(CJ34="","",CJ34)</f>
        <v>SBI - Adyar</v>
      </c>
      <c r="DY34" s="94"/>
      <c r="DZ34" s="94"/>
      <c r="EA34" s="94"/>
      <c r="EB34" s="94"/>
      <c r="EC34" s="36"/>
      <c r="ED34" s="36"/>
      <c r="EE34" s="36"/>
      <c r="EF34" s="36"/>
      <c r="EG34" s="36"/>
      <c r="EH34" s="36"/>
      <c r="EI34" s="36"/>
      <c r="EJ34" s="36"/>
      <c r="EK34" t="s">
        <v>108</v>
      </c>
      <c r="EP34" s="70">
        <f>IF(DB34="","",DB34)</f>
        <v>122222</v>
      </c>
      <c r="EQ34" s="70"/>
      <c r="ER34" s="70"/>
      <c r="ES34" s="70"/>
      <c r="ET34" s="70"/>
      <c r="EU34" s="70"/>
      <c r="EV34" s="70"/>
      <c r="EW34" t="s">
        <v>0</v>
      </c>
      <c r="EY34" s="71">
        <f>IF(DK34="","",DK34)</f>
        <v>39821</v>
      </c>
      <c r="EZ34" s="71"/>
      <c r="FA34" s="71"/>
      <c r="FB34" s="71"/>
      <c r="FC34" s="71"/>
      <c r="FD34" s="71"/>
    </row>
  </sheetData>
  <sheetProtection sheet="1" objects="1" scenarios="1"/>
  <mergeCells count="259">
    <mergeCell ref="AV34:AZ34"/>
    <mergeCell ref="CC2:DP2"/>
    <mergeCell ref="CC3:DP3"/>
    <mergeCell ref="CO10:CS10"/>
    <mergeCell ref="CZ10:DD10"/>
    <mergeCell ref="DK10:DO10"/>
    <mergeCell ref="CO12:CS12"/>
    <mergeCell ref="CZ12:DD12"/>
    <mergeCell ref="DK12:DO12"/>
    <mergeCell ref="CK14:CO14"/>
    <mergeCell ref="CP14:CT14"/>
    <mergeCell ref="CU14:CZ14"/>
    <mergeCell ref="DA14:DE14"/>
    <mergeCell ref="DF14:DJ14"/>
    <mergeCell ref="DK14:DO14"/>
    <mergeCell ref="CK15:DO15"/>
    <mergeCell ref="CK16:CO16"/>
    <mergeCell ref="CP16:CT18"/>
    <mergeCell ref="CU16:CZ16"/>
    <mergeCell ref="DA16:DE16"/>
    <mergeCell ref="DF16:DJ18"/>
    <mergeCell ref="DK16:DO16"/>
    <mergeCell ref="CK17:CO17"/>
    <mergeCell ref="CU17:CZ17"/>
    <mergeCell ref="DA17:DE17"/>
    <mergeCell ref="DK17:DO17"/>
    <mergeCell ref="CK18:CO18"/>
    <mergeCell ref="CU18:CZ20"/>
    <mergeCell ref="DA18:DE20"/>
    <mergeCell ref="DK18:DO18"/>
    <mergeCell ref="CK19:CO20"/>
    <mergeCell ref="CP19:CT19"/>
    <mergeCell ref="DF19:DJ19"/>
    <mergeCell ref="DK19:DO19"/>
    <mergeCell ref="DK20:DO20"/>
    <mergeCell ref="CK21:CO21"/>
    <mergeCell ref="CP21:CT21"/>
    <mergeCell ref="CU21:CZ21"/>
    <mergeCell ref="DA21:DE21"/>
    <mergeCell ref="DF21:DJ21"/>
    <mergeCell ref="DK21:DO21"/>
    <mergeCell ref="DA22:DE22"/>
    <mergeCell ref="CP20:CT20"/>
    <mergeCell ref="DF20:DJ20"/>
    <mergeCell ref="DF22:DJ22"/>
    <mergeCell ref="DK22:DO22"/>
    <mergeCell ref="CK23:CO23"/>
    <mergeCell ref="CP23:CT23"/>
    <mergeCell ref="CU23:CZ23"/>
    <mergeCell ref="DA23:DE23"/>
    <mergeCell ref="DF23:DJ23"/>
    <mergeCell ref="DK23:DO23"/>
    <mergeCell ref="CK22:CO22"/>
    <mergeCell ref="CP22:CT22"/>
    <mergeCell ref="CU22:CZ22"/>
    <mergeCell ref="DF24:DJ24"/>
    <mergeCell ref="DK24:DO24"/>
    <mergeCell ref="CC26:DP26"/>
    <mergeCell ref="CC33:DP33"/>
    <mergeCell ref="CK24:CO24"/>
    <mergeCell ref="CP24:CT24"/>
    <mergeCell ref="CU24:CZ24"/>
    <mergeCell ref="DA24:DE24"/>
    <mergeCell ref="CJ34:CN34"/>
    <mergeCell ref="DB34:DH34"/>
    <mergeCell ref="DK34:DP34"/>
    <mergeCell ref="DQ2:FD2"/>
    <mergeCell ref="DQ3:FD3"/>
    <mergeCell ref="EC10:EG10"/>
    <mergeCell ref="EN10:ER10"/>
    <mergeCell ref="EY10:FC10"/>
    <mergeCell ref="EC12:EG12"/>
    <mergeCell ref="EN12:ER12"/>
    <mergeCell ref="BN34:BT34"/>
    <mergeCell ref="BW34:CB34"/>
    <mergeCell ref="EY12:FC12"/>
    <mergeCell ref="DY14:EC14"/>
    <mergeCell ref="ED14:EH14"/>
    <mergeCell ref="EI14:EN14"/>
    <mergeCell ref="EO14:ES14"/>
    <mergeCell ref="ET14:EX14"/>
    <mergeCell ref="EY14:FC14"/>
    <mergeCell ref="DY15:FC15"/>
    <mergeCell ref="BR24:BV24"/>
    <mergeCell ref="BW24:CA24"/>
    <mergeCell ref="AO26:CB26"/>
    <mergeCell ref="AO33:CB33"/>
    <mergeCell ref="AW24:BA24"/>
    <mergeCell ref="BB24:BF24"/>
    <mergeCell ref="BG24:BL24"/>
    <mergeCell ref="BM24:BQ24"/>
    <mergeCell ref="BR23:BV23"/>
    <mergeCell ref="BW23:CA23"/>
    <mergeCell ref="AW22:BA22"/>
    <mergeCell ref="BB22:BF22"/>
    <mergeCell ref="AW23:BA23"/>
    <mergeCell ref="BB23:BF23"/>
    <mergeCell ref="BG23:BL23"/>
    <mergeCell ref="BM23:BQ23"/>
    <mergeCell ref="BG22:BL22"/>
    <mergeCell ref="BM22:BQ22"/>
    <mergeCell ref="BR20:BV20"/>
    <mergeCell ref="BW20:CA20"/>
    <mergeCell ref="BR21:BV21"/>
    <mergeCell ref="BW21:CA21"/>
    <mergeCell ref="BR22:BV22"/>
    <mergeCell ref="BW22:CA22"/>
    <mergeCell ref="AW21:BA21"/>
    <mergeCell ref="BB21:BF21"/>
    <mergeCell ref="BG21:BL21"/>
    <mergeCell ref="BM21:BQ21"/>
    <mergeCell ref="BW17:CA17"/>
    <mergeCell ref="AW18:BA18"/>
    <mergeCell ref="BG18:BL20"/>
    <mergeCell ref="BM18:BQ20"/>
    <mergeCell ref="BW18:CA18"/>
    <mergeCell ref="AW19:BA20"/>
    <mergeCell ref="BB19:BF19"/>
    <mergeCell ref="BR19:BV19"/>
    <mergeCell ref="BW19:CA19"/>
    <mergeCell ref="BB20:BF20"/>
    <mergeCell ref="AW15:CA15"/>
    <mergeCell ref="AW16:BA16"/>
    <mergeCell ref="BB16:BF18"/>
    <mergeCell ref="BG16:BL16"/>
    <mergeCell ref="BM16:BQ16"/>
    <mergeCell ref="BR16:BV18"/>
    <mergeCell ref="BW16:CA16"/>
    <mergeCell ref="AW17:BA17"/>
    <mergeCell ref="BG17:BL17"/>
    <mergeCell ref="BM17:BQ17"/>
    <mergeCell ref="BA12:BE12"/>
    <mergeCell ref="BL12:BP12"/>
    <mergeCell ref="BW12:CA12"/>
    <mergeCell ref="AW14:BA14"/>
    <mergeCell ref="BB14:BF14"/>
    <mergeCell ref="BG14:BL14"/>
    <mergeCell ref="BM14:BQ14"/>
    <mergeCell ref="BR14:BV14"/>
    <mergeCell ref="BW14:CA14"/>
    <mergeCell ref="AO2:CB2"/>
    <mergeCell ref="AO3:CB3"/>
    <mergeCell ref="BA10:BE10"/>
    <mergeCell ref="BL10:BP10"/>
    <mergeCell ref="BW10:CA10"/>
    <mergeCell ref="DY16:EC16"/>
    <mergeCell ref="ED16:EH18"/>
    <mergeCell ref="EI16:EN16"/>
    <mergeCell ref="EO16:ES16"/>
    <mergeCell ref="DY17:EC17"/>
    <mergeCell ref="EI17:EN17"/>
    <mergeCell ref="EO17:ES17"/>
    <mergeCell ref="DY18:EC18"/>
    <mergeCell ref="EI18:EN20"/>
    <mergeCell ref="EO18:ES20"/>
    <mergeCell ref="ET16:EX18"/>
    <mergeCell ref="EY16:FC16"/>
    <mergeCell ref="EY17:FC17"/>
    <mergeCell ref="EY18:FC18"/>
    <mergeCell ref="DY19:EC20"/>
    <mergeCell ref="ED19:EH19"/>
    <mergeCell ref="ET19:EX19"/>
    <mergeCell ref="EY19:FC19"/>
    <mergeCell ref="ED20:EH20"/>
    <mergeCell ref="ET20:EX20"/>
    <mergeCell ref="EY20:FC20"/>
    <mergeCell ref="DY21:EC21"/>
    <mergeCell ref="ED21:EH21"/>
    <mergeCell ref="EI21:EN21"/>
    <mergeCell ref="EO21:ES21"/>
    <mergeCell ref="ET23:EX23"/>
    <mergeCell ref="EY23:FC23"/>
    <mergeCell ref="DY22:EC22"/>
    <mergeCell ref="ED22:EH22"/>
    <mergeCell ref="EI22:EN22"/>
    <mergeCell ref="EO22:ES22"/>
    <mergeCell ref="ET21:EX21"/>
    <mergeCell ref="EY21:FC21"/>
    <mergeCell ref="ET22:EX22"/>
    <mergeCell ref="EY22:FC22"/>
    <mergeCell ref="ET24:EX24"/>
    <mergeCell ref="EY24:FC24"/>
    <mergeCell ref="DY23:EC23"/>
    <mergeCell ref="ED23:EH23"/>
    <mergeCell ref="DY24:EC24"/>
    <mergeCell ref="ED24:EH24"/>
    <mergeCell ref="EI24:EN24"/>
    <mergeCell ref="EO24:ES24"/>
    <mergeCell ref="EI23:EN23"/>
    <mergeCell ref="EO23:ES23"/>
    <mergeCell ref="DQ26:FD26"/>
    <mergeCell ref="DQ33:FD33"/>
    <mergeCell ref="DX34:EB34"/>
    <mergeCell ref="EP34:EV34"/>
    <mergeCell ref="EY34:FD34"/>
    <mergeCell ref="A26:AN26"/>
    <mergeCell ref="A33:AN33"/>
    <mergeCell ref="A2:AN2"/>
    <mergeCell ref="A3:AN3"/>
    <mergeCell ref="N16:R18"/>
    <mergeCell ref="I19:M20"/>
    <mergeCell ref="S18:X20"/>
    <mergeCell ref="Y18:AC20"/>
    <mergeCell ref="AD16:AH18"/>
    <mergeCell ref="AD23:AH23"/>
    <mergeCell ref="AI23:AM23"/>
    <mergeCell ref="I24:M24"/>
    <mergeCell ref="N24:R24"/>
    <mergeCell ref="S24:X24"/>
    <mergeCell ref="Y24:AC24"/>
    <mergeCell ref="AD24:AH24"/>
    <mergeCell ref="AI24:AM24"/>
    <mergeCell ref="I23:M23"/>
    <mergeCell ref="N23:R23"/>
    <mergeCell ref="S23:X23"/>
    <mergeCell ref="Y23:AC23"/>
    <mergeCell ref="AD21:AH21"/>
    <mergeCell ref="AI21:AM21"/>
    <mergeCell ref="I22:M22"/>
    <mergeCell ref="N22:R22"/>
    <mergeCell ref="S22:X22"/>
    <mergeCell ref="Y22:AC22"/>
    <mergeCell ref="AD22:AH22"/>
    <mergeCell ref="AI22:AM22"/>
    <mergeCell ref="I21:M21"/>
    <mergeCell ref="AD20:AH20"/>
    <mergeCell ref="AI20:AM20"/>
    <mergeCell ref="N19:R19"/>
    <mergeCell ref="N21:R21"/>
    <mergeCell ref="S21:X21"/>
    <mergeCell ref="Y21:AC21"/>
    <mergeCell ref="AD19:AH19"/>
    <mergeCell ref="Z34:AF34"/>
    <mergeCell ref="AI34:AN34"/>
    <mergeCell ref="AI17:AM17"/>
    <mergeCell ref="I18:M18"/>
    <mergeCell ref="AI18:AM18"/>
    <mergeCell ref="I17:M17"/>
    <mergeCell ref="S17:X17"/>
    <mergeCell ref="Y17:AC17"/>
    <mergeCell ref="AI19:AM19"/>
    <mergeCell ref="N20:R20"/>
    <mergeCell ref="I15:AM15"/>
    <mergeCell ref="I16:M16"/>
    <mergeCell ref="S16:X16"/>
    <mergeCell ref="Y16:AC16"/>
    <mergeCell ref="AI16:AM16"/>
    <mergeCell ref="M10:Q10"/>
    <mergeCell ref="M12:Q12"/>
    <mergeCell ref="I14:M14"/>
    <mergeCell ref="N14:R14"/>
    <mergeCell ref="AI10:AM10"/>
    <mergeCell ref="AI12:AM12"/>
    <mergeCell ref="X10:AB10"/>
    <mergeCell ref="X12:AB12"/>
    <mergeCell ref="S14:X14"/>
    <mergeCell ref="Y14:AC14"/>
    <mergeCell ref="AD14:AH14"/>
    <mergeCell ref="AI14:AM14"/>
  </mergeCells>
  <printOptions/>
  <pageMargins left="0.23" right="0.29" top="0.39" bottom="0.45" header="0.34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Santhosh</dc:creator>
  <cp:keywords/>
  <dc:description/>
  <cp:lastModifiedBy>Santhosh</cp:lastModifiedBy>
  <cp:lastPrinted>2009-01-08T10:42:17Z</cp:lastPrinted>
  <dcterms:created xsi:type="dcterms:W3CDTF">2007-09-11T13:22:48Z</dcterms:created>
  <dcterms:modified xsi:type="dcterms:W3CDTF">2009-04-01T06:01:13Z</dcterms:modified>
  <cp:category/>
  <cp:version/>
  <cp:contentType/>
  <cp:contentStatus/>
</cp:coreProperties>
</file>