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1"/>
  </bookViews>
  <sheets>
    <sheet name="Formulas" sheetId="1" r:id="rId1"/>
    <sheet name="Challan" sheetId="2" r:id="rId2"/>
    <sheet name="12-A Revised" sheetId="3" r:id="rId3"/>
    <sheet name="Form-5" sheetId="4" r:id="rId4"/>
    <sheet name="Form-10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<sst xmlns="http://schemas.openxmlformats.org/spreadsheetml/2006/main" count="283" uniqueCount="238">
  <si>
    <t>COMBINE CHALLAN OF A/C NO.  1, 2, 10, 21, &amp; 22</t>
  </si>
  <si>
    <t>EMPLOYEE'S PROVIDENT FUND ORGANISATION</t>
  </si>
  <si>
    <t xml:space="preserve">ESTABLISHMENT CODE NO.: </t>
  </si>
  <si>
    <t>ACCOUNT GROUP NO.</t>
  </si>
  <si>
    <t>PAID BY CHEQUE / CASH</t>
  </si>
  <si>
    <t xml:space="preserve">DUES FOR THE MONTH OF </t>
  </si>
  <si>
    <t>Employee Share</t>
  </si>
  <si>
    <t>Employer Share</t>
  </si>
  <si>
    <t>M</t>
  </si>
  <si>
    <t>Y</t>
  </si>
  <si>
    <t>DATE OF PAYMENT</t>
  </si>
  <si>
    <t>D</t>
  </si>
  <si>
    <t>Total No. of Subscribers</t>
  </si>
  <si>
    <t>A/C -1</t>
  </si>
  <si>
    <t>A/C -10</t>
  </si>
  <si>
    <t>PARTICULARS</t>
  </si>
  <si>
    <t>Employee's Share of Cont.</t>
  </si>
  <si>
    <t>Employer's Share of Cont.</t>
  </si>
  <si>
    <t>A.D.M. Charges</t>
  </si>
  <si>
    <t>INSP. Charges</t>
  </si>
  <si>
    <t>PENAL DAMAGES</t>
  </si>
  <si>
    <t>MISC. PAYMENT(PAST)</t>
  </si>
  <si>
    <t>ACCUMULATIONS ONLY</t>
  </si>
  <si>
    <t>A/C NO. 1</t>
  </si>
  <si>
    <t>A/C NO. 2</t>
  </si>
  <si>
    <t>A/C NO. 10</t>
  </si>
  <si>
    <t>A/C NO. 21</t>
  </si>
  <si>
    <t>A/C NO. 22</t>
  </si>
  <si>
    <t>TOTAL</t>
  </si>
  <si>
    <t>S.</t>
  </si>
  <si>
    <t>No.</t>
  </si>
  <si>
    <t>A/C -21</t>
  </si>
  <si>
    <t>AMOUNT  ( IN RUPEES )</t>
  </si>
  <si>
    <t>ADDRESS</t>
  </si>
  <si>
    <t>FOR BANK USE ONLY</t>
  </si>
  <si>
    <t>Amount Received Rs.</t>
  </si>
  <si>
    <t>For Cheques only</t>
  </si>
  <si>
    <t>Date of Presentation</t>
  </si>
  <si>
    <t>Date of Realisation</t>
  </si>
  <si>
    <t>Branch Name</t>
  </si>
  <si>
    <t>Branch Code No.:</t>
  </si>
  <si>
    <t>NAME OF DEPOSITOR</t>
  </si>
  <si>
    <t>SIGNATURE OF THE DEPOSITOR</t>
  </si>
  <si>
    <t>( TO BE FILLED BY EMPLOYER )</t>
  </si>
  <si>
    <t>NAME OF THE BANK</t>
  </si>
  <si>
    <t>CHEQUE NO.</t>
  </si>
  <si>
    <t>DATE</t>
  </si>
  <si>
    <t>CHEQUE</t>
  </si>
  <si>
    <t>…………………………………..</t>
  </si>
  <si>
    <t>………………………………….</t>
  </si>
  <si>
    <t xml:space="preserve">…………………………… </t>
  </si>
  <si>
    <r>
      <t>NAME OF ESTABLISHMENT</t>
    </r>
    <r>
      <rPr>
        <sz val="11"/>
        <rFont val="Arial"/>
        <family val="2"/>
      </rPr>
      <t xml:space="preserve">:  </t>
    </r>
  </si>
  <si>
    <t xml:space="preserve"> </t>
  </si>
  <si>
    <t>Amount in words  (Rs.) :</t>
  </si>
  <si>
    <t>( USE SEPERATE  CHALLAN FOR EACH MONTH )</t>
  </si>
  <si>
    <t>CODE LANGUAGE FOR FIGURE TO WORD</t>
  </si>
  <si>
    <t>One</t>
  </si>
  <si>
    <t>pf</t>
  </si>
  <si>
    <t>Two</t>
  </si>
  <si>
    <t>Three</t>
  </si>
  <si>
    <t>Four</t>
  </si>
  <si>
    <t>Five</t>
  </si>
  <si>
    <t>Six</t>
  </si>
  <si>
    <t>Seven</t>
  </si>
  <si>
    <t>Eight</t>
  </si>
  <si>
    <t>Nine</t>
  </si>
  <si>
    <t>esi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</si>
  <si>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</si>
  <si>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</si>
  <si>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</si>
  <si>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</si>
  <si>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</si>
  <si>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</si>
  <si>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</si>
  <si>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</si>
  <si>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</si>
  <si>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</si>
  <si>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</si>
  <si>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</si>
  <si>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</si>
  <si>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</si>
  <si>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</si>
  <si>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</si>
  <si>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</si>
  <si>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</si>
  <si>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</si>
  <si>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</si>
  <si>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</si>
  <si>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</si>
  <si>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</si>
  <si>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</si>
  <si>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</si>
  <si>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</si>
  <si>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</si>
  <si>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</si>
  <si>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</si>
  <si>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</si>
  <si>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</si>
  <si>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</si>
  <si>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</si>
  <si>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</si>
  <si>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</si>
  <si>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</si>
  <si>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</si>
  <si>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</si>
  <si>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</si>
  <si>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</si>
  <si>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</si>
  <si>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</si>
  <si>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Sixty</t>
  </si>
  <si>
    <t>Seventy</t>
  </si>
  <si>
    <t>Eighty</t>
  </si>
  <si>
    <t>Ninety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</si>
  <si>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</si>
  <si>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</si>
  <si>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</si>
  <si>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</si>
  <si>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</si>
  <si>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</si>
  <si>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</si>
  <si>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</si>
  <si>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</si>
  <si>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</si>
  <si>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</si>
  <si>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</si>
  <si>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</si>
  <si>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</si>
  <si>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</si>
  <si>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</si>
  <si>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</si>
  <si>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</si>
  <si>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</si>
  <si>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</si>
  <si>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</si>
  <si>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</si>
  <si>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</si>
  <si>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</si>
  <si>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</si>
  <si>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</si>
  <si>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</si>
  <si>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</si>
  <si>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</si>
  <si>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</si>
  <si>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</si>
  <si>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</si>
  <si>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</si>
  <si>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</si>
  <si>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</si>
  <si>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</si>
  <si>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</si>
  <si>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</si>
  <si>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</si>
  <si>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</si>
  <si>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</si>
  <si>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</si>
  <si>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</si>
  <si>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Only for Un-Exempted Establishment</t>
  </si>
  <si>
    <t>FORM 12-A (REVISED)</t>
  </si>
  <si>
    <t>(To be filled by the EPFO)</t>
  </si>
  <si>
    <t>Name and Address of the Establishment</t>
  </si>
  <si>
    <t>Employee's Provident Fund and Provisions Act. 1952</t>
  </si>
  <si>
    <t>Employee's Pension Scheme</t>
  </si>
  <si>
    <t>[Paragraph 20(4)]</t>
  </si>
  <si>
    <t>Establishment Status</t>
  </si>
  <si>
    <t>Currency Period from Ist April 2009</t>
  </si>
  <si>
    <t>to 31 March, 2010</t>
  </si>
  <si>
    <t>Code No.</t>
  </si>
  <si>
    <t xml:space="preserve">Statement of Contributions for the month of </t>
  </si>
  <si>
    <t>Group Code</t>
  </si>
  <si>
    <t>Particulars</t>
  </si>
  <si>
    <t xml:space="preserve">Wages on which </t>
  </si>
  <si>
    <t>Amount of Contribution          3</t>
  </si>
  <si>
    <t>Amount of Contribution remitted                                                  4</t>
  </si>
  <si>
    <t>Amount of Administrative    charges due                                        5</t>
  </si>
  <si>
    <t>Amount of Administrative remitted                           6</t>
  </si>
  <si>
    <t xml:space="preserve">D a t e    o f   S u b m i t t e d                          ( e n c l o s e   T r i p l i c a t e                  c o p i e s     o f  C h a l l a n )                         7  </t>
  </si>
  <si>
    <t>Contibutions are payment                      2</t>
  </si>
  <si>
    <t>Recovered from the worker's</t>
  </si>
  <si>
    <t>Payable by the Employer</t>
  </si>
  <si>
    <t>Worker's    Share</t>
  </si>
  <si>
    <t>Employer's Share</t>
  </si>
  <si>
    <t>E.P.F. A/c No. 01</t>
  </si>
  <si>
    <t>Pension Fund A/c No. 10</t>
  </si>
  <si>
    <t>NIL</t>
  </si>
  <si>
    <t>D.L.I. A/c No. 21</t>
  </si>
  <si>
    <t>Total No. of Employees's</t>
  </si>
  <si>
    <t>(a)  Contract</t>
  </si>
  <si>
    <t>(b)  Rest</t>
  </si>
  <si>
    <t xml:space="preserve">Name and Address of the Bank in which </t>
  </si>
  <si>
    <t>( C )   Total</t>
  </si>
  <si>
    <t>the amount is remitted</t>
  </si>
  <si>
    <t>Details of Subcribers</t>
  </si>
  <si>
    <t>E.P.F.</t>
  </si>
  <si>
    <t>Pension Fund</t>
  </si>
  <si>
    <t>E.D.L.I.</t>
  </si>
  <si>
    <t>No. of Subcribers as per last month</t>
  </si>
  <si>
    <t>(No. of New Subcribers vide form 5)</t>
  </si>
  <si>
    <t>No. of Subcribers left service (vide from 10)</t>
  </si>
  <si>
    <t>Signature of the Employer</t>
  </si>
  <si>
    <t>(Nett.) Total Number of subscribers</t>
  </si>
  <si>
    <t>with official Seal</t>
  </si>
  <si>
    <t>Employee's Provident Fund Scheme, 1952</t>
  </si>
  <si>
    <t>F O R M  -  5</t>
  </si>
  <si>
    <r>
      <t>[</t>
    </r>
    <r>
      <rPr>
        <sz val="10"/>
        <rFont val="Arial"/>
        <family val="2"/>
      </rPr>
      <t xml:space="preserve"> </t>
    </r>
    <r>
      <rPr>
        <sz val="10"/>
        <rFont val="Shusha"/>
        <family val="0"/>
      </rPr>
      <t xml:space="preserve"> </t>
    </r>
    <r>
      <rPr>
        <sz val="16"/>
        <rFont val="Arial"/>
        <family val="2"/>
      </rPr>
      <t>Paragraph 36 (2)  (b) ]</t>
    </r>
  </si>
  <si>
    <t xml:space="preserve">Return of Employees qualifying for membership of the Employee Provident Fund for the fist time during the month of </t>
  </si>
  <si>
    <t>[To be send th the Commissioner with form2]</t>
  </si>
  <si>
    <t xml:space="preserve">Code No. of the Factoty / Establishment             </t>
  </si>
  <si>
    <t>S. No.</t>
  </si>
  <si>
    <t>Account No.</t>
  </si>
  <si>
    <t>Name of the Member (in block capital)</t>
  </si>
  <si>
    <t>Father's name[or husband's name in case of married woment]</t>
  </si>
  <si>
    <t>Age</t>
  </si>
  <si>
    <t xml:space="preserve">Sex </t>
  </si>
  <si>
    <t>Date of Eligibilty for membership</t>
  </si>
  <si>
    <t>Total Period of Previous Service (Excluding period of breaks as on the date of joining the fund</t>
  </si>
  <si>
    <t>Remarks</t>
  </si>
  <si>
    <t xml:space="preserve">Date  </t>
  </si>
  <si>
    <t xml:space="preserve">Signature of the manager or authorised officer                          of the Factory / Establishment </t>
  </si>
  <si>
    <t>Stamp of the Factory / Establishment</t>
  </si>
  <si>
    <t>FORM-10</t>
  </si>
  <si>
    <t xml:space="preserve">Return of members leaving service during the month of </t>
  </si>
  <si>
    <t>Date of leaving service</t>
  </si>
  <si>
    <t>Reason of leaving service</t>
  </si>
  <si>
    <t>Date …………………</t>
  </si>
  <si>
    <t xml:space="preserve">Signature of the manager or authorised officer of the Factory / Establishment </t>
  </si>
  <si>
    <t>Please sate whether the member is a (a) rationing to para 69(i)[a0 or 69[b] of the scheme [b] leaving india for</t>
  </si>
  <si>
    <t xml:space="preserve">permanent abroad[b] renewment [b] ordinery despised for serous and welfare misconduct dischage [e] regisgend </t>
  </si>
  <si>
    <t>from of leaving service[f] taking up employment elsewhere the name and address of the new employer should be</t>
  </si>
  <si>
    <t>sated, [h] dead.</t>
  </si>
  <si>
    <t xml:space="preserve">Note: A request for the deduction from the account of member dismissed for serios and wilful misconduct </t>
  </si>
  <si>
    <t>should be supplied by the following certificate.</t>
  </si>
  <si>
    <t>M A R C H - 2 0 1 0</t>
  </si>
  <si>
    <t>12.04.2010</t>
  </si>
  <si>
    <t>[  Paragraph 36 (2)  (b) ]</t>
  </si>
  <si>
    <t xml:space="preserve">Name and address of the Factory/Establishment    </t>
  </si>
  <si>
    <t>Thirty Four</t>
  </si>
  <si>
    <t>0 7 . 0 1 . 2 0 1 1</t>
  </si>
  <si>
    <t xml:space="preserve">Name and address of the Factory/Establishment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</si>
</sst>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9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0"/>
      <name val="Shusha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22"/>
      <name val="Arial"/>
      <family val="2"/>
    </font>
    <font>
      <sz val="14"/>
      <name val="Microsoft Sans Serif"/>
      <family val="2"/>
    </font>
    <font>
      <sz val="20"/>
      <name val="Sylfaen"/>
      <family val="1"/>
    </font>
    <font>
      <sz val="24"/>
      <name val="Microsoft Sans Serif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Sylfaen"/>
      <family val="1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49" fontId="17" fillId="0" borderId="13" xfId="0" applyNumberFormat="1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49" fontId="17" fillId="0" borderId="14" xfId="0" applyNumberFormat="1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4" fillId="0" borderId="2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17" fontId="16" fillId="0" borderId="0" xfId="0" applyNumberFormat="1" applyFont="1" applyBorder="1" applyAlignment="1" quotePrefix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8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8" fillId="0" borderId="47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17" fontId="16" fillId="0" borderId="28" xfId="0" applyNumberFormat="1" applyFont="1" applyBorder="1" applyAlignment="1" quotePrefix="1">
      <alignment horizontal="left"/>
    </xf>
    <xf numFmtId="17" fontId="16" fillId="0" borderId="0" xfId="0" applyNumberFormat="1" applyFont="1" applyBorder="1" applyAlignment="1" quotePrefix="1">
      <alignment horizontal="left"/>
    </xf>
    <xf numFmtId="0" fontId="0" fillId="0" borderId="23" xfId="0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4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609600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123825</xdr:colOff>
      <xdr:row>1</xdr:row>
      <xdr:rowOff>276225</xdr:rowOff>
    </xdr:from>
    <xdr:to>
      <xdr:col>20</xdr:col>
      <xdr:colOff>266700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47675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9525</xdr:rowOff>
    </xdr:from>
    <xdr:to>
      <xdr:col>1</xdr:col>
      <xdr:colOff>419100</xdr:colOff>
      <xdr:row>3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9525</xdr:rowOff>
    </xdr:from>
    <xdr:to>
      <xdr:col>1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05.03.09\Documents%20and%20Settings\Administrator\My%20Documents\ESIC\ESI%20&amp;%20P.F.chal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llan detail"/>
      <sheetName val="PF-DATA"/>
      <sheetName val="ESI-DATA"/>
      <sheetName val="PF CHALLAN"/>
      <sheetName val="ESI -CHALLAN"/>
      <sheetName val="12- A CHALLAN"/>
      <sheetName val="DAMAGE CHALLAN"/>
    </sheetNames>
    <sheetDataSet>
      <sheetData sheetId="4">
        <row r="60">
          <cell r="C60">
            <v>41142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zoomScalePageLayoutView="0" workbookViewId="0" topLeftCell="A16">
      <selection activeCell="G29" sqref="G29"/>
    </sheetView>
  </sheetViews>
  <sheetFormatPr defaultColWidth="9.140625" defaultRowHeight="12.75"/>
  <cols>
    <col min="1" max="1" width="3.8515625" style="42" customWidth="1"/>
    <col min="2" max="2" width="8.8515625" style="42" customWidth="1"/>
    <col min="3" max="3" width="10.57421875" style="42" customWidth="1"/>
    <col min="4" max="4" width="7.421875" style="42" bestFit="1" customWidth="1"/>
    <col min="5" max="5" width="9.8515625" style="43" customWidth="1"/>
    <col min="6" max="6" width="10.28125" style="42" bestFit="1" customWidth="1"/>
    <col min="7" max="7" width="15.421875" style="42" customWidth="1"/>
    <col min="8" max="8" width="11.421875" style="42" bestFit="1" customWidth="1"/>
    <col min="9" max="9" width="8.57421875" style="42" bestFit="1" customWidth="1"/>
    <col min="10" max="10" width="8.00390625" style="37" customWidth="1"/>
    <col min="11" max="11" width="1.28515625" style="37" customWidth="1"/>
    <col min="12" max="12" width="8.28125" style="37" bestFit="1" customWidth="1"/>
    <col min="13" max="13" width="8.57421875" style="37" bestFit="1" customWidth="1"/>
    <col min="14" max="14" width="3.140625" style="37" customWidth="1"/>
    <col min="15" max="15" width="4.140625" style="37" bestFit="1" customWidth="1"/>
    <col min="16" max="16" width="4.28125" style="37" customWidth="1"/>
    <col min="17" max="16384" width="9.140625" style="37" customWidth="1"/>
  </cols>
  <sheetData>
    <row r="1" s="34" customFormat="1" ht="12.75"/>
    <row r="2" s="34" customFormat="1" ht="12.75">
      <c r="B2" s="34" t="s">
        <v>55</v>
      </c>
    </row>
    <row r="3" s="34" customFormat="1" ht="12.75"/>
    <row r="4" spans="1:12" ht="12.75">
      <c r="A4" s="35"/>
      <c r="B4" s="35"/>
      <c r="C4" s="35"/>
      <c r="D4" s="35"/>
      <c r="E4" s="35"/>
      <c r="F4" s="35"/>
      <c r="G4" s="35"/>
      <c r="H4" s="36"/>
      <c r="I4" s="35"/>
      <c r="J4" s="35"/>
      <c r="K4" s="35"/>
      <c r="L4" s="35"/>
    </row>
    <row r="5" spans="1:12" ht="14.25">
      <c r="A5" s="35"/>
      <c r="B5" s="35"/>
      <c r="C5" s="35"/>
      <c r="D5" s="35">
        <f>TRUNC(MOD($C$7,1000000000)/10000000)</f>
        <v>0</v>
      </c>
      <c r="E5" s="38" t="str">
        <f>IF(ISNA(VLOOKUP($D5,$H$5:$I$1025,2,0))=TRUE," ",(VLOOKUP($D5,$H$5:$I$1025,2,0)&amp;" Crore  "))</f>
        <v> </v>
      </c>
      <c r="F5" s="35"/>
      <c r="G5" s="35"/>
      <c r="H5" s="36">
        <v>1</v>
      </c>
      <c r="I5" s="35" t="s">
        <v>56</v>
      </c>
      <c r="J5" s="35"/>
      <c r="K5" s="35"/>
      <c r="L5" s="35"/>
    </row>
    <row r="6" spans="1:12" ht="14.25">
      <c r="A6" s="35"/>
      <c r="B6" s="35"/>
      <c r="C6" s="39" t="s">
        <v>57</v>
      </c>
      <c r="D6" s="35">
        <f>TRUNC(MOD($C$7,10000000)/100000)</f>
        <v>0</v>
      </c>
      <c r="E6" s="38" t="str">
        <f>IF(ISNA(VLOOKUP($D6,$H$5:$I$1025,2,0))=TRUE," ",(VLOOKUP($D6,$H$5:$I$1025,2,0)&amp;" Lakh  "))</f>
        <v> </v>
      </c>
      <c r="F6" s="35"/>
      <c r="G6" s="35"/>
      <c r="H6" s="36">
        <v>2</v>
      </c>
      <c r="I6" s="35" t="s">
        <v>58</v>
      </c>
      <c r="J6" s="35"/>
      <c r="K6" s="35"/>
      <c r="L6" s="35"/>
    </row>
    <row r="7" spans="1:12" ht="14.25">
      <c r="A7" s="35"/>
      <c r="B7" s="35"/>
      <c r="C7" s="35">
        <f>Challan!S29</f>
        <v>25508</v>
      </c>
      <c r="D7" s="35">
        <f>TRUNC(MOD($C$7,100000)/1000)</f>
        <v>25</v>
      </c>
      <c r="E7" s="38" t="str">
        <f>IF(ISNA(VLOOKUP($D7,$H$5:$I$1025,2,0))=TRUE," ",(VLOOKUP($D7,$H$5:$I$1025,2,0)&amp;" Thousand "))</f>
        <v>Twenty Five Thousand </v>
      </c>
      <c r="F7" s="35"/>
      <c r="G7" s="35"/>
      <c r="H7" s="36">
        <v>3</v>
      </c>
      <c r="I7" s="35" t="s">
        <v>59</v>
      </c>
      <c r="J7" s="35"/>
      <c r="K7" s="35"/>
      <c r="L7" s="35"/>
    </row>
    <row r="8" spans="1:12" ht="14.25">
      <c r="A8" s="35"/>
      <c r="B8" s="35"/>
      <c r="C8" s="35"/>
      <c r="D8" s="35">
        <f>TRUNC(MOD($C$7,1000)/100)</f>
        <v>5</v>
      </c>
      <c r="E8" s="38" t="str">
        <f>IF(ISNA(VLOOKUP($D8,$H$5:$I$1025,2,0))=TRUE," ",(VLOOKUP($D8,$H$5:$I$1025,2,0)&amp;" Hundred "))</f>
        <v>Five Hundred </v>
      </c>
      <c r="F8" s="35"/>
      <c r="G8" s="35"/>
      <c r="H8" s="36">
        <v>4</v>
      </c>
      <c r="I8" s="35" t="s">
        <v>60</v>
      </c>
      <c r="J8" s="35"/>
      <c r="K8" s="35"/>
      <c r="L8" s="35"/>
    </row>
    <row r="9" spans="1:12" ht="14.25">
      <c r="A9" s="35"/>
      <c r="B9" s="35"/>
      <c r="C9" s="35"/>
      <c r="D9" s="35">
        <f>TRUNC(MOD($C$7,100)/1)</f>
        <v>8</v>
      </c>
      <c r="E9" s="38" t="str">
        <f>IF(ISNA(VLOOKUP($D9,$H$5:$I$1025,2,0))=TRUE," ",(VLOOKUP($D9,$H$5:$I$1025,2,0)))</f>
        <v>Eight</v>
      </c>
      <c r="F9" s="35"/>
      <c r="G9" s="35"/>
      <c r="H9" s="36">
        <v>5</v>
      </c>
      <c r="I9" s="35" t="s">
        <v>61</v>
      </c>
      <c r="J9" s="35"/>
      <c r="K9" s="35"/>
      <c r="L9" s="35"/>
    </row>
    <row r="10" spans="1:12" ht="14.25">
      <c r="A10" s="35"/>
      <c r="B10" s="35"/>
      <c r="C10" s="35"/>
      <c r="D10" s="35">
        <f>TRUNC(MOD($C$7,1)/1)</f>
        <v>0</v>
      </c>
      <c r="E10" s="38" t="str">
        <f>IF(ISNA(VLOOKUP($D10,$H$5:$I$1025,2,0))=TRUE," ",(VLOOKUP($D10,$H$5:$I$1025,2,0)))</f>
        <v> </v>
      </c>
      <c r="F10" s="35"/>
      <c r="G10" s="35"/>
      <c r="H10" s="36">
        <v>6</v>
      </c>
      <c r="I10" s="35" t="s">
        <v>62</v>
      </c>
      <c r="J10" s="35"/>
      <c r="K10" s="35"/>
      <c r="L10" s="35"/>
    </row>
    <row r="11" spans="1:12" ht="12.75">
      <c r="A11" s="35"/>
      <c r="B11" s="35"/>
      <c r="C11" s="35"/>
      <c r="D11" s="35"/>
      <c r="E11" s="40"/>
      <c r="F11" s="35"/>
      <c r="G11" s="35"/>
      <c r="H11" s="36">
        <v>7</v>
      </c>
      <c r="I11" s="35" t="s">
        <v>63</v>
      </c>
      <c r="J11" s="35"/>
      <c r="K11" s="35"/>
      <c r="L11" s="35"/>
    </row>
    <row r="12" spans="1:12" ht="12.75">
      <c r="A12" s="35" t="str">
        <f>"Rs."&amp;E5&amp;E6&amp;E7&amp;E8&amp;E9&amp;" Only"</f>
        <v>Rs.  Twenty Five Thousand Five Hundred Eight Only</v>
      </c>
      <c r="B12" s="35"/>
      <c r="C12" s="35"/>
      <c r="D12" s="35"/>
      <c r="E12" s="40"/>
      <c r="F12" s="35"/>
      <c r="G12" s="35"/>
      <c r="H12" s="36">
        <v>8</v>
      </c>
      <c r="I12" s="35" t="s">
        <v>64</v>
      </c>
      <c r="J12" s="35"/>
      <c r="K12" s="35"/>
      <c r="L12" s="35"/>
    </row>
    <row r="13" spans="1:12" ht="12.75">
      <c r="A13" s="35"/>
      <c r="B13" s="35"/>
      <c r="C13" s="35"/>
      <c r="D13" s="35"/>
      <c r="E13" s="40"/>
      <c r="F13" s="35"/>
      <c r="G13" s="35"/>
      <c r="H13" s="36">
        <v>9</v>
      </c>
      <c r="I13" s="35" t="s">
        <v>65</v>
      </c>
      <c r="J13" s="35"/>
      <c r="K13" s="35"/>
      <c r="L13" s="35"/>
    </row>
    <row r="14" spans="1:12" ht="14.25">
      <c r="A14" s="35"/>
      <c r="B14" s="35"/>
      <c r="C14" s="39" t="s">
        <v>66</v>
      </c>
      <c r="D14" s="35">
        <v>0</v>
      </c>
      <c r="E14" s="38" t="str">
        <f>IF(ISNA(VLOOKUP($D14,$H$5:$I$1025,2,0))=TRUE," ",(VLOOKUP($D14,$H$5:$I$1025,2,0)&amp;" Lakh  "))</f>
        <v> </v>
      </c>
      <c r="F14" s="35"/>
      <c r="G14" s="35"/>
      <c r="H14" s="36">
        <v>10</v>
      </c>
      <c r="I14" s="35" t="s">
        <v>67</v>
      </c>
      <c r="J14" s="35"/>
      <c r="K14" s="35"/>
      <c r="L14" s="35"/>
    </row>
    <row r="15" spans="1:12" ht="14.25">
      <c r="A15" s="35"/>
      <c r="B15" s="35"/>
      <c r="C15" s="41">
        <f>'[1]ESI -CHALLAN'!C60</f>
        <v>41142</v>
      </c>
      <c r="D15" s="35">
        <f>TRUNC(MOD($C$15,100000)/1000)</f>
        <v>41</v>
      </c>
      <c r="E15" s="38" t="str">
        <f>IF(ISNA(VLOOKUP($D15,$H$5:$I$1025,2,0))=TRUE," ",(VLOOKUP($D15,$H$5:$I$1025,2,0)&amp;" Thousand "))</f>
        <v>Forty One Thousand </v>
      </c>
      <c r="F15" s="35"/>
      <c r="G15" s="35"/>
      <c r="H15" s="36">
        <v>11</v>
      </c>
      <c r="I15" s="35" t="s">
        <v>68</v>
      </c>
      <c r="J15" s="35"/>
      <c r="K15" s="35"/>
      <c r="L15" s="35"/>
    </row>
    <row r="16" spans="1:12" ht="14.25">
      <c r="A16" s="35"/>
      <c r="B16" s="35"/>
      <c r="C16" s="35"/>
      <c r="D16" s="35">
        <f>TRUNC(MOD($C$15,1000)/100)</f>
        <v>1</v>
      </c>
      <c r="E16" s="38" t="str">
        <f>IF(ISNA(VLOOKUP($D16,$H$5:$I$1025,2,0))=TRUE," ",(VLOOKUP($D16,$H$5:$I$1025,2,0)&amp;" Hundred "))</f>
        <v>One Hundred </v>
      </c>
      <c r="F16" s="35"/>
      <c r="G16" s="35"/>
      <c r="H16" s="36">
        <v>12</v>
      </c>
      <c r="I16" s="35" t="s">
        <v>69</v>
      </c>
      <c r="J16" s="35"/>
      <c r="K16" s="35"/>
      <c r="L16" s="35"/>
    </row>
    <row r="17" spans="1:12" ht="14.25">
      <c r="A17" s="35"/>
      <c r="B17" s="35"/>
      <c r="C17" s="35"/>
      <c r="D17" s="35">
        <f>TRUNC(MOD($C$15,100)/1)</f>
        <v>42</v>
      </c>
      <c r="E17" s="38" t="str">
        <f>IF(ISNA(VLOOKUP($D17,$H$5:$I$1025,2,0))=TRUE," ",(VLOOKUP($D17,$H$5:$I$1025,2,0)))</f>
        <v>Forty Two</v>
      </c>
      <c r="F17" s="35"/>
      <c r="G17" s="35"/>
      <c r="H17" s="36">
        <v>13</v>
      </c>
      <c r="I17" s="35" t="s">
        <v>70</v>
      </c>
      <c r="J17" s="35"/>
      <c r="K17" s="35"/>
      <c r="L17" s="35"/>
    </row>
    <row r="18" spans="1:12" ht="12.75">
      <c r="A18" s="35"/>
      <c r="B18" s="35"/>
      <c r="C18" s="35"/>
      <c r="D18" s="35"/>
      <c r="E18" s="40"/>
      <c r="F18" s="35"/>
      <c r="G18" s="35"/>
      <c r="H18" s="36">
        <v>14</v>
      </c>
      <c r="I18" s="35" t="s">
        <v>71</v>
      </c>
      <c r="J18" s="35"/>
      <c r="K18" s="35"/>
      <c r="L18" s="35"/>
    </row>
    <row r="19" spans="1:12" ht="12.75">
      <c r="A19" s="35" t="str">
        <f>"Rs."&amp;E14&amp;E15&amp;E16&amp;E17&amp;" Only"</f>
        <v>Rs. Forty One Thousand One Hundred Forty Two Only</v>
      </c>
      <c r="B19" s="35"/>
      <c r="C19" s="35"/>
      <c r="D19" s="35"/>
      <c r="E19" s="40"/>
      <c r="F19" s="35"/>
      <c r="G19" s="35"/>
      <c r="H19" s="36">
        <v>15</v>
      </c>
      <c r="I19" s="35" t="s">
        <v>72</v>
      </c>
      <c r="J19" s="35"/>
      <c r="K19" s="35"/>
      <c r="L19" s="35"/>
    </row>
    <row r="20" spans="1:12" ht="12.75">
      <c r="A20" s="35"/>
      <c r="B20" s="35"/>
      <c r="C20" s="35"/>
      <c r="D20" s="35"/>
      <c r="E20" s="40"/>
      <c r="F20" s="35"/>
      <c r="G20" s="35"/>
      <c r="H20" s="36">
        <v>16</v>
      </c>
      <c r="I20" s="35" t="s">
        <v>73</v>
      </c>
      <c r="J20" s="35"/>
      <c r="K20" s="35"/>
      <c r="L20" s="35"/>
    </row>
    <row r="21" spans="1:12" ht="12.75">
      <c r="A21" s="35"/>
      <c r="B21" s="35"/>
      <c r="C21" s="35"/>
      <c r="D21" s="35"/>
      <c r="E21" s="40"/>
      <c r="F21" s="35"/>
      <c r="G21" s="35"/>
      <c r="H21" s="36">
        <v>17</v>
      </c>
      <c r="I21" s="35" t="s">
        <v>74</v>
      </c>
      <c r="J21" s="35"/>
      <c r="K21" s="35"/>
      <c r="L21" s="35"/>
    </row>
    <row r="22" spans="1:12" ht="12.75">
      <c r="A22" s="35"/>
      <c r="B22" s="35"/>
      <c r="C22" s="35"/>
      <c r="D22" s="35"/>
      <c r="E22" s="40"/>
      <c r="F22" s="35"/>
      <c r="G22" s="35"/>
      <c r="H22" s="36">
        <v>18</v>
      </c>
      <c r="I22" s="35" t="s">
        <v>75</v>
      </c>
      <c r="J22" s="35"/>
      <c r="K22" s="35"/>
      <c r="L22" s="35"/>
    </row>
    <row r="23" spans="1:12" ht="12.75">
      <c r="A23" s="35"/>
      <c r="B23" s="35"/>
      <c r="C23" s="35"/>
      <c r="D23" s="35"/>
      <c r="E23" s="40"/>
      <c r="F23" s="35"/>
      <c r="G23" s="35"/>
      <c r="H23" s="36">
        <v>19</v>
      </c>
      <c r="I23" s="35" t="s">
        <v>76</v>
      </c>
      <c r="J23" s="35"/>
      <c r="K23" s="35"/>
      <c r="L23" s="35"/>
    </row>
    <row r="24" spans="1:12" ht="12.75">
      <c r="A24" s="35"/>
      <c r="B24" s="35"/>
      <c r="C24" s="35"/>
      <c r="D24" s="35"/>
      <c r="E24" s="40"/>
      <c r="F24" s="35"/>
      <c r="G24" s="35"/>
      <c r="H24" s="36">
        <v>20</v>
      </c>
      <c r="I24" s="35" t="s">
        <v>77</v>
      </c>
      <c r="J24" s="35"/>
      <c r="K24" s="35"/>
      <c r="L24" s="35"/>
    </row>
    <row r="25" spans="1:12" ht="12.75">
      <c r="A25" s="35"/>
      <c r="B25" s="35"/>
      <c r="C25" s="35"/>
      <c r="D25" s="35"/>
      <c r="E25" s="40"/>
      <c r="F25" s="35"/>
      <c r="G25" s="35"/>
      <c r="H25" s="36">
        <v>21</v>
      </c>
      <c r="I25" s="35" t="s">
        <v>78</v>
      </c>
      <c r="J25" s="35"/>
      <c r="K25" s="35"/>
      <c r="L25" s="35"/>
    </row>
    <row r="26" spans="1:12" ht="12.75">
      <c r="A26" s="35"/>
      <c r="B26" s="35"/>
      <c r="C26" s="35"/>
      <c r="D26" s="35"/>
      <c r="E26" s="40"/>
      <c r="F26" s="35"/>
      <c r="G26" s="35"/>
      <c r="H26" s="36">
        <v>22</v>
      </c>
      <c r="I26" s="35" t="s">
        <v>79</v>
      </c>
      <c r="J26" s="35"/>
      <c r="K26" s="35"/>
      <c r="L26" s="35"/>
    </row>
    <row r="27" spans="1:12" ht="12.75">
      <c r="A27" s="35"/>
      <c r="B27" s="35"/>
      <c r="C27" s="35"/>
      <c r="D27" s="35"/>
      <c r="E27" s="40"/>
      <c r="F27" s="35"/>
      <c r="G27" s="35"/>
      <c r="H27" s="36">
        <v>23</v>
      </c>
      <c r="I27" s="35" t="s">
        <v>80</v>
      </c>
      <c r="J27" s="35"/>
      <c r="K27" s="35"/>
      <c r="L27" s="35"/>
    </row>
    <row r="28" spans="1:12" ht="12.75">
      <c r="A28" s="35"/>
      <c r="B28" s="35"/>
      <c r="C28" s="35"/>
      <c r="D28" s="35"/>
      <c r="E28" s="40"/>
      <c r="F28" s="35"/>
      <c r="G28" s="35"/>
      <c r="H28" s="36">
        <v>24</v>
      </c>
      <c r="I28" s="35" t="s">
        <v>81</v>
      </c>
      <c r="J28" s="35"/>
      <c r="K28" s="35"/>
      <c r="L28" s="35"/>
    </row>
    <row r="29" spans="1:12" ht="12.75">
      <c r="A29" s="35"/>
      <c r="B29" s="35"/>
      <c r="C29" s="35"/>
      <c r="D29" s="35"/>
      <c r="E29" s="40"/>
      <c r="F29" s="35"/>
      <c r="G29" s="35"/>
      <c r="H29" s="36">
        <v>25</v>
      </c>
      <c r="I29" s="35" t="s">
        <v>82</v>
      </c>
      <c r="J29" s="35"/>
      <c r="K29" s="35"/>
      <c r="L29" s="35"/>
    </row>
    <row r="30" spans="1:12" ht="12.75">
      <c r="A30" s="35"/>
      <c r="B30" s="35"/>
      <c r="C30" s="35"/>
      <c r="D30" s="35"/>
      <c r="E30" s="40"/>
      <c r="F30" s="35"/>
      <c r="G30" s="35"/>
      <c r="H30" s="36">
        <v>26</v>
      </c>
      <c r="I30" s="35" t="s">
        <v>83</v>
      </c>
      <c r="J30" s="35"/>
      <c r="K30" s="35"/>
      <c r="L30" s="35"/>
    </row>
    <row r="31" spans="1:12" ht="12.75">
      <c r="A31" s="35"/>
      <c r="B31" s="35"/>
      <c r="C31" s="35"/>
      <c r="D31" s="35"/>
      <c r="E31" s="40"/>
      <c r="F31" s="35"/>
      <c r="G31" s="35"/>
      <c r="H31" s="36">
        <v>27</v>
      </c>
      <c r="I31" s="35" t="s">
        <v>84</v>
      </c>
      <c r="J31" s="35"/>
      <c r="K31" s="35"/>
      <c r="L31" s="35"/>
    </row>
    <row r="32" spans="1:12" ht="12.75">
      <c r="A32" s="35"/>
      <c r="B32" s="35"/>
      <c r="C32" s="35"/>
      <c r="D32" s="35"/>
      <c r="E32" s="40"/>
      <c r="F32" s="35"/>
      <c r="G32" s="35"/>
      <c r="H32" s="36">
        <v>28</v>
      </c>
      <c r="I32" s="35" t="s">
        <v>85</v>
      </c>
      <c r="J32" s="35"/>
      <c r="K32" s="35"/>
      <c r="L32" s="35"/>
    </row>
    <row r="33" spans="1:12" ht="12.75">
      <c r="A33" s="35"/>
      <c r="B33" s="35"/>
      <c r="C33" s="35"/>
      <c r="D33" s="35"/>
      <c r="E33" s="40"/>
      <c r="F33" s="35"/>
      <c r="G33" s="35"/>
      <c r="H33" s="36">
        <v>29</v>
      </c>
      <c r="I33" s="35" t="s">
        <v>86</v>
      </c>
      <c r="J33" s="35"/>
      <c r="K33" s="35"/>
      <c r="L33" s="35"/>
    </row>
    <row r="34" spans="1:12" ht="12.75">
      <c r="A34" s="35"/>
      <c r="B34" s="35"/>
      <c r="C34" s="35"/>
      <c r="D34" s="35"/>
      <c r="E34" s="40"/>
      <c r="F34" s="35"/>
      <c r="G34" s="35"/>
      <c r="H34" s="36">
        <v>30</v>
      </c>
      <c r="I34" s="35" t="s">
        <v>87</v>
      </c>
      <c r="J34" s="35"/>
      <c r="K34" s="35"/>
      <c r="L34" s="35"/>
    </row>
    <row r="35" spans="1:12" ht="12.75">
      <c r="A35" s="35"/>
      <c r="B35" s="35"/>
      <c r="C35" s="35"/>
      <c r="D35" s="35"/>
      <c r="E35" s="40"/>
      <c r="F35" s="35"/>
      <c r="G35" s="35"/>
      <c r="H35" s="36">
        <v>31</v>
      </c>
      <c r="I35" s="35" t="s">
        <v>88</v>
      </c>
      <c r="J35" s="35"/>
      <c r="K35" s="35"/>
      <c r="L35" s="35"/>
    </row>
    <row r="36" spans="1:12" ht="12.75">
      <c r="A36" s="35"/>
      <c r="B36" s="35"/>
      <c r="C36" s="35"/>
      <c r="D36" s="35"/>
      <c r="E36" s="40"/>
      <c r="F36" s="35"/>
      <c r="G36" s="35"/>
      <c r="H36" s="36">
        <v>32</v>
      </c>
      <c r="I36" s="35" t="s">
        <v>89</v>
      </c>
      <c r="J36" s="35"/>
      <c r="K36" s="35"/>
      <c r="L36" s="35"/>
    </row>
    <row r="37" spans="1:12" ht="12.75">
      <c r="A37" s="35"/>
      <c r="B37" s="35"/>
      <c r="C37" s="35"/>
      <c r="D37" s="35"/>
      <c r="E37" s="40"/>
      <c r="F37" s="35"/>
      <c r="G37" s="35"/>
      <c r="H37" s="36">
        <v>33</v>
      </c>
      <c r="I37" s="35" t="s">
        <v>90</v>
      </c>
      <c r="J37" s="35"/>
      <c r="K37" s="35"/>
      <c r="L37" s="35"/>
    </row>
    <row r="38" spans="1:12" ht="12.75">
      <c r="A38" s="35"/>
      <c r="B38" s="35"/>
      <c r="C38" s="35"/>
      <c r="D38" s="35"/>
      <c r="E38" s="40"/>
      <c r="F38" s="35"/>
      <c r="G38" s="35"/>
      <c r="H38" s="36">
        <v>34</v>
      </c>
      <c r="I38" s="211" t="s">
        <v>235</v>
      </c>
      <c r="J38" s="35"/>
      <c r="K38" s="35"/>
      <c r="L38" s="35"/>
    </row>
    <row r="39" spans="1:12" ht="12.75">
      <c r="A39" s="35"/>
      <c r="B39" s="35"/>
      <c r="C39" s="35"/>
      <c r="D39" s="35"/>
      <c r="E39" s="40"/>
      <c r="F39" s="35"/>
      <c r="G39" s="35"/>
      <c r="H39" s="36">
        <v>35</v>
      </c>
      <c r="I39" s="35" t="s">
        <v>91</v>
      </c>
      <c r="J39" s="35"/>
      <c r="K39" s="35"/>
      <c r="L39" s="35"/>
    </row>
    <row r="40" spans="1:12" ht="12.75">
      <c r="A40" s="35"/>
      <c r="B40" s="35"/>
      <c r="C40" s="35"/>
      <c r="D40" s="35"/>
      <c r="E40" s="40"/>
      <c r="F40" s="35"/>
      <c r="G40" s="35"/>
      <c r="H40" s="36">
        <v>36</v>
      </c>
      <c r="I40" s="35" t="s">
        <v>92</v>
      </c>
      <c r="J40" s="35"/>
      <c r="K40" s="35"/>
      <c r="L40" s="35"/>
    </row>
    <row r="41" spans="1:12" ht="12.75">
      <c r="A41" s="35"/>
      <c r="B41" s="35"/>
      <c r="C41" s="35"/>
      <c r="D41" s="35"/>
      <c r="E41" s="40"/>
      <c r="F41" s="35"/>
      <c r="G41" s="35"/>
      <c r="H41" s="36">
        <v>37</v>
      </c>
      <c r="I41" s="35" t="s">
        <v>93</v>
      </c>
      <c r="J41" s="35"/>
      <c r="K41" s="35"/>
      <c r="L41" s="35"/>
    </row>
    <row r="42" spans="1:12" ht="12.75">
      <c r="A42" s="35"/>
      <c r="B42" s="35"/>
      <c r="C42" s="35"/>
      <c r="D42" s="35"/>
      <c r="E42" s="40"/>
      <c r="F42" s="35"/>
      <c r="G42" s="35"/>
      <c r="H42" s="36">
        <v>38</v>
      </c>
      <c r="I42" s="35" t="s">
        <v>94</v>
      </c>
      <c r="J42" s="35"/>
      <c r="K42" s="35"/>
      <c r="L42" s="35"/>
    </row>
    <row r="43" spans="1:12" ht="12.75">
      <c r="A43" s="35"/>
      <c r="B43" s="35"/>
      <c r="C43" s="35"/>
      <c r="D43" s="35"/>
      <c r="E43" s="40"/>
      <c r="F43" s="35"/>
      <c r="G43" s="35"/>
      <c r="H43" s="36">
        <v>39</v>
      </c>
      <c r="I43" s="35" t="s">
        <v>95</v>
      </c>
      <c r="J43" s="35"/>
      <c r="K43" s="35"/>
      <c r="L43" s="35"/>
    </row>
    <row r="44" spans="1:12" ht="12.75">
      <c r="A44" s="35"/>
      <c r="B44" s="35"/>
      <c r="C44" s="35"/>
      <c r="D44" s="35"/>
      <c r="E44" s="40"/>
      <c r="F44" s="35"/>
      <c r="G44" s="35"/>
      <c r="H44" s="36">
        <v>40</v>
      </c>
      <c r="I44" s="35" t="s">
        <v>96</v>
      </c>
      <c r="J44" s="35"/>
      <c r="K44" s="35"/>
      <c r="L44" s="35"/>
    </row>
    <row r="45" spans="1:12" ht="12.75">
      <c r="A45" s="35"/>
      <c r="B45" s="35"/>
      <c r="C45" s="35"/>
      <c r="D45" s="35"/>
      <c r="E45" s="40"/>
      <c r="F45" s="35"/>
      <c r="G45" s="35"/>
      <c r="H45" s="36">
        <v>41</v>
      </c>
      <c r="I45" s="35" t="s">
        <v>97</v>
      </c>
      <c r="J45" s="35"/>
      <c r="K45" s="35"/>
      <c r="L45" s="35"/>
    </row>
    <row r="46" spans="1:12" ht="12.75">
      <c r="A46" s="35"/>
      <c r="B46" s="35"/>
      <c r="C46" s="35"/>
      <c r="D46" s="35"/>
      <c r="E46" s="40"/>
      <c r="F46" s="35"/>
      <c r="G46" s="35"/>
      <c r="H46" s="36">
        <v>42</v>
      </c>
      <c r="I46" s="35" t="s">
        <v>98</v>
      </c>
      <c r="J46" s="35"/>
      <c r="K46" s="35"/>
      <c r="L46" s="35"/>
    </row>
    <row r="47" spans="1:12" ht="12.75">
      <c r="A47" s="35"/>
      <c r="B47" s="35"/>
      <c r="C47" s="35"/>
      <c r="D47" s="35"/>
      <c r="E47" s="40"/>
      <c r="F47" s="35"/>
      <c r="G47" s="35"/>
      <c r="H47" s="36">
        <v>43</v>
      </c>
      <c r="I47" s="35" t="s">
        <v>99</v>
      </c>
      <c r="J47" s="35"/>
      <c r="K47" s="35"/>
      <c r="L47" s="35"/>
    </row>
    <row r="48" spans="1:12" ht="12.75">
      <c r="A48" s="35"/>
      <c r="B48" s="35"/>
      <c r="C48" s="35"/>
      <c r="D48" s="35"/>
      <c r="E48" s="40"/>
      <c r="F48" s="35"/>
      <c r="G48" s="35"/>
      <c r="H48" s="36">
        <v>44</v>
      </c>
      <c r="I48" s="35" t="s">
        <v>100</v>
      </c>
      <c r="J48" s="35"/>
      <c r="K48" s="35"/>
      <c r="L48" s="35"/>
    </row>
    <row r="49" spans="1:12" ht="12.75">
      <c r="A49" s="35"/>
      <c r="B49" s="35"/>
      <c r="C49" s="35"/>
      <c r="D49" s="35"/>
      <c r="E49" s="40"/>
      <c r="F49" s="35"/>
      <c r="G49" s="35"/>
      <c r="H49" s="36">
        <v>45</v>
      </c>
      <c r="I49" s="35" t="s">
        <v>101</v>
      </c>
      <c r="J49" s="35"/>
      <c r="K49" s="35"/>
      <c r="L49" s="35"/>
    </row>
    <row r="50" spans="1:12" ht="12.75">
      <c r="A50" s="35"/>
      <c r="B50" s="35"/>
      <c r="C50" s="35"/>
      <c r="D50" s="35"/>
      <c r="E50" s="40"/>
      <c r="F50" s="35"/>
      <c r="G50" s="35"/>
      <c r="H50" s="36">
        <v>46</v>
      </c>
      <c r="I50" s="35" t="s">
        <v>102</v>
      </c>
      <c r="J50" s="35"/>
      <c r="K50" s="35"/>
      <c r="L50" s="35"/>
    </row>
    <row r="51" spans="1:12" ht="12.75">
      <c r="A51" s="35"/>
      <c r="B51" s="35"/>
      <c r="C51" s="35"/>
      <c r="D51" s="35"/>
      <c r="E51" s="40"/>
      <c r="F51" s="35"/>
      <c r="G51" s="35"/>
      <c r="H51" s="36">
        <v>47</v>
      </c>
      <c r="I51" s="35" t="s">
        <v>103</v>
      </c>
      <c r="J51" s="35"/>
      <c r="K51" s="35"/>
      <c r="L51" s="35"/>
    </row>
    <row r="52" spans="1:12" ht="12.75">
      <c r="A52" s="35"/>
      <c r="B52" s="35"/>
      <c r="C52" s="35"/>
      <c r="D52" s="35"/>
      <c r="E52" s="40"/>
      <c r="F52" s="35"/>
      <c r="G52" s="35"/>
      <c r="H52" s="36">
        <v>48</v>
      </c>
      <c r="I52" s="35" t="s">
        <v>104</v>
      </c>
      <c r="J52" s="35"/>
      <c r="K52" s="35"/>
      <c r="L52" s="35"/>
    </row>
    <row r="53" spans="1:12" ht="12.75">
      <c r="A53" s="35"/>
      <c r="B53" s="35"/>
      <c r="C53" s="35"/>
      <c r="D53" s="35"/>
      <c r="E53" s="40"/>
      <c r="F53" s="35"/>
      <c r="G53" s="35"/>
      <c r="H53" s="36">
        <v>49</v>
      </c>
      <c r="I53" s="35" t="s">
        <v>105</v>
      </c>
      <c r="J53" s="35"/>
      <c r="K53" s="35"/>
      <c r="L53" s="35"/>
    </row>
    <row r="54" spans="1:12" ht="12.75">
      <c r="A54" s="35"/>
      <c r="B54" s="35"/>
      <c r="C54" s="35"/>
      <c r="D54" s="35"/>
      <c r="E54" s="40"/>
      <c r="F54" s="35"/>
      <c r="G54" s="35"/>
      <c r="H54" s="36">
        <v>50</v>
      </c>
      <c r="I54" s="35" t="s">
        <v>106</v>
      </c>
      <c r="J54" s="35"/>
      <c r="K54" s="35"/>
      <c r="L54" s="35"/>
    </row>
    <row r="55" spans="1:12" ht="12.75">
      <c r="A55" s="35"/>
      <c r="B55" s="35"/>
      <c r="C55" s="35"/>
      <c r="D55" s="35"/>
      <c r="E55" s="40"/>
      <c r="F55" s="35"/>
      <c r="G55" s="35"/>
      <c r="H55" s="36">
        <v>51</v>
      </c>
      <c r="I55" s="35" t="s">
        <v>107</v>
      </c>
      <c r="J55" s="35"/>
      <c r="K55" s="35"/>
      <c r="L55" s="35"/>
    </row>
    <row r="56" spans="1:12" ht="12.75">
      <c r="A56" s="35"/>
      <c r="B56" s="35"/>
      <c r="C56" s="35"/>
      <c r="D56" s="35"/>
      <c r="E56" s="40"/>
      <c r="F56" s="35"/>
      <c r="G56" s="35"/>
      <c r="H56" s="36">
        <v>52</v>
      </c>
      <c r="I56" s="35" t="s">
        <v>108</v>
      </c>
      <c r="J56" s="35"/>
      <c r="K56" s="35"/>
      <c r="L56" s="35"/>
    </row>
    <row r="57" spans="1:12" ht="12.75">
      <c r="A57" s="35"/>
      <c r="B57" s="35"/>
      <c r="C57" s="35"/>
      <c r="D57" s="35"/>
      <c r="E57" s="40"/>
      <c r="F57" s="35"/>
      <c r="G57" s="35"/>
      <c r="H57" s="36">
        <v>53</v>
      </c>
      <c r="I57" s="35" t="s">
        <v>113</v>
      </c>
      <c r="J57" s="35"/>
      <c r="K57" s="35"/>
      <c r="L57" s="35"/>
    </row>
    <row r="58" spans="1:12" ht="12.75">
      <c r="A58" s="35"/>
      <c r="B58" s="35"/>
      <c r="C58" s="35"/>
      <c r="D58" s="35"/>
      <c r="E58" s="40"/>
      <c r="F58" s="35"/>
      <c r="G58" s="35"/>
      <c r="H58" s="36">
        <v>54</v>
      </c>
      <c r="I58" s="35" t="s">
        <v>114</v>
      </c>
      <c r="J58" s="35"/>
      <c r="K58" s="35"/>
      <c r="L58" s="35"/>
    </row>
    <row r="59" spans="1:12" ht="12.75">
      <c r="A59" s="35"/>
      <c r="B59" s="35"/>
      <c r="C59" s="35"/>
      <c r="D59" s="35"/>
      <c r="E59" s="40"/>
      <c r="F59" s="35"/>
      <c r="G59" s="35"/>
      <c r="H59" s="36">
        <v>55</v>
      </c>
      <c r="I59" s="35" t="s">
        <v>115</v>
      </c>
      <c r="J59" s="35"/>
      <c r="K59" s="35"/>
      <c r="L59" s="35"/>
    </row>
    <row r="60" spans="1:12" ht="12.75">
      <c r="A60" s="35"/>
      <c r="B60" s="35"/>
      <c r="C60" s="35"/>
      <c r="D60" s="35"/>
      <c r="E60" s="40"/>
      <c r="F60" s="35"/>
      <c r="G60" s="35"/>
      <c r="H60" s="36">
        <v>56</v>
      </c>
      <c r="I60" s="35" t="s">
        <v>116</v>
      </c>
      <c r="J60" s="35"/>
      <c r="K60" s="35"/>
      <c r="L60" s="35"/>
    </row>
    <row r="61" spans="1:12" ht="12.75">
      <c r="A61" s="35"/>
      <c r="B61" s="35"/>
      <c r="C61" s="35"/>
      <c r="D61" s="35"/>
      <c r="E61" s="40"/>
      <c r="F61" s="35"/>
      <c r="G61" s="35"/>
      <c r="H61" s="36">
        <v>57</v>
      </c>
      <c r="I61" s="35" t="s">
        <v>117</v>
      </c>
      <c r="J61" s="35"/>
      <c r="K61" s="35"/>
      <c r="L61" s="35"/>
    </row>
    <row r="62" spans="1:12" ht="12.75">
      <c r="A62" s="35"/>
      <c r="B62" s="35"/>
      <c r="C62" s="35"/>
      <c r="D62" s="35"/>
      <c r="E62" s="40"/>
      <c r="F62" s="35"/>
      <c r="G62" s="35"/>
      <c r="H62" s="36">
        <v>58</v>
      </c>
      <c r="I62" s="35" t="s">
        <v>118</v>
      </c>
      <c r="J62" s="35"/>
      <c r="K62" s="35"/>
      <c r="L62" s="35"/>
    </row>
    <row r="63" spans="1:12" ht="12.75">
      <c r="A63" s="35"/>
      <c r="B63" s="35"/>
      <c r="C63" s="35"/>
      <c r="D63" s="35"/>
      <c r="E63" s="40"/>
      <c r="F63" s="35"/>
      <c r="G63" s="35"/>
      <c r="H63" s="36">
        <v>59</v>
      </c>
      <c r="I63" s="35" t="s">
        <v>119</v>
      </c>
      <c r="J63" s="35"/>
      <c r="K63" s="35"/>
      <c r="L63" s="35"/>
    </row>
    <row r="64" spans="1:12" ht="12.75">
      <c r="A64" s="35"/>
      <c r="B64" s="35"/>
      <c r="C64" s="35"/>
      <c r="D64" s="35"/>
      <c r="E64" s="40"/>
      <c r="F64" s="35"/>
      <c r="G64" s="35"/>
      <c r="H64" s="36">
        <v>60</v>
      </c>
      <c r="I64" s="35" t="s">
        <v>109</v>
      </c>
      <c r="J64" s="35"/>
      <c r="K64" s="35"/>
      <c r="L64" s="35"/>
    </row>
    <row r="65" spans="1:12" ht="12.75">
      <c r="A65" s="35"/>
      <c r="B65" s="35"/>
      <c r="C65" s="35"/>
      <c r="D65" s="35"/>
      <c r="E65" s="40"/>
      <c r="F65" s="35"/>
      <c r="G65" s="35"/>
      <c r="H65" s="36">
        <v>61</v>
      </c>
      <c r="I65" s="35" t="s">
        <v>120</v>
      </c>
      <c r="J65" s="35"/>
      <c r="K65" s="35"/>
      <c r="L65" s="35"/>
    </row>
    <row r="66" spans="1:12" ht="12.75">
      <c r="A66" s="35"/>
      <c r="B66" s="35"/>
      <c r="C66" s="35"/>
      <c r="D66" s="35"/>
      <c r="E66" s="40"/>
      <c r="F66" s="35"/>
      <c r="G66" s="35"/>
      <c r="H66" s="36">
        <v>62</v>
      </c>
      <c r="I66" s="35" t="s">
        <v>121</v>
      </c>
      <c r="J66" s="35"/>
      <c r="K66" s="35"/>
      <c r="L66" s="35"/>
    </row>
    <row r="67" spans="1:12" ht="12.75">
      <c r="A67" s="35"/>
      <c r="B67" s="35"/>
      <c r="C67" s="35"/>
      <c r="D67" s="35"/>
      <c r="E67" s="40"/>
      <c r="F67" s="35"/>
      <c r="G67" s="35"/>
      <c r="H67" s="36">
        <v>63</v>
      </c>
      <c r="I67" s="35" t="s">
        <v>122</v>
      </c>
      <c r="J67" s="35"/>
      <c r="K67" s="35"/>
      <c r="L67" s="35"/>
    </row>
    <row r="68" spans="1:12" ht="12.75">
      <c r="A68" s="35"/>
      <c r="B68" s="35"/>
      <c r="C68" s="35"/>
      <c r="D68" s="35"/>
      <c r="E68" s="40"/>
      <c r="F68" s="35"/>
      <c r="G68" s="35"/>
      <c r="H68" s="36">
        <v>64</v>
      </c>
      <c r="I68" s="35" t="s">
        <v>123</v>
      </c>
      <c r="J68" s="35"/>
      <c r="K68" s="35"/>
      <c r="L68" s="35"/>
    </row>
    <row r="69" spans="1:12" ht="12.75">
      <c r="A69" s="35"/>
      <c r="B69" s="35"/>
      <c r="C69" s="35"/>
      <c r="D69" s="35"/>
      <c r="E69" s="40"/>
      <c r="F69" s="35"/>
      <c r="G69" s="35"/>
      <c r="H69" s="36">
        <v>65</v>
      </c>
      <c r="I69" s="35" t="s">
        <v>124</v>
      </c>
      <c r="J69" s="35"/>
      <c r="K69" s="35"/>
      <c r="L69" s="35"/>
    </row>
    <row r="70" spans="1:12" ht="12.75">
      <c r="A70" s="35"/>
      <c r="B70" s="35"/>
      <c r="C70" s="35"/>
      <c r="D70" s="35"/>
      <c r="E70" s="40"/>
      <c r="F70" s="35"/>
      <c r="G70" s="35"/>
      <c r="H70" s="36">
        <v>66</v>
      </c>
      <c r="I70" s="35" t="s">
        <v>125</v>
      </c>
      <c r="J70" s="35"/>
      <c r="K70" s="35"/>
      <c r="L70" s="35"/>
    </row>
    <row r="71" spans="1:12" ht="12.75">
      <c r="A71" s="35"/>
      <c r="B71" s="35"/>
      <c r="C71" s="35"/>
      <c r="D71" s="35"/>
      <c r="E71" s="40"/>
      <c r="F71" s="35"/>
      <c r="G71" s="35"/>
      <c r="H71" s="36">
        <v>67</v>
      </c>
      <c r="I71" s="35" t="s">
        <v>126</v>
      </c>
      <c r="J71" s="35"/>
      <c r="K71" s="35"/>
      <c r="L71" s="35"/>
    </row>
    <row r="72" spans="1:12" ht="12.75">
      <c r="A72" s="35"/>
      <c r="B72" s="35"/>
      <c r="C72" s="35"/>
      <c r="D72" s="35"/>
      <c r="E72" s="40"/>
      <c r="F72" s="35"/>
      <c r="G72" s="35"/>
      <c r="H72" s="36">
        <v>68</v>
      </c>
      <c r="I72" s="35" t="s">
        <v>127</v>
      </c>
      <c r="J72" s="35"/>
      <c r="K72" s="35"/>
      <c r="L72" s="35"/>
    </row>
    <row r="73" spans="1:12" ht="12.75">
      <c r="A73" s="35"/>
      <c r="B73" s="35"/>
      <c r="C73" s="35"/>
      <c r="D73" s="35"/>
      <c r="E73" s="40"/>
      <c r="F73" s="35"/>
      <c r="G73" s="35"/>
      <c r="H73" s="36">
        <v>69</v>
      </c>
      <c r="I73" s="35" t="s">
        <v>128</v>
      </c>
      <c r="J73" s="35"/>
      <c r="K73" s="35"/>
      <c r="L73" s="35"/>
    </row>
    <row r="74" spans="1:12" ht="12.75">
      <c r="A74" s="35"/>
      <c r="B74" s="35"/>
      <c r="C74" s="35"/>
      <c r="D74" s="35"/>
      <c r="E74" s="40"/>
      <c r="F74" s="35"/>
      <c r="G74" s="35"/>
      <c r="H74" s="36">
        <v>70</v>
      </c>
      <c r="I74" s="35" t="s">
        <v>110</v>
      </c>
      <c r="J74" s="35"/>
      <c r="K74" s="35"/>
      <c r="L74" s="35"/>
    </row>
    <row r="75" spans="1:12" ht="12.75">
      <c r="A75" s="35"/>
      <c r="B75" s="35"/>
      <c r="C75" s="35"/>
      <c r="D75" s="35"/>
      <c r="E75" s="40"/>
      <c r="F75" s="35"/>
      <c r="G75" s="35"/>
      <c r="H75" s="36">
        <v>71</v>
      </c>
      <c r="I75" s="35" t="s">
        <v>129</v>
      </c>
      <c r="J75" s="35"/>
      <c r="K75" s="35"/>
      <c r="L75" s="35"/>
    </row>
    <row r="76" spans="1:12" ht="12.75">
      <c r="A76" s="35"/>
      <c r="B76" s="35"/>
      <c r="C76" s="35"/>
      <c r="D76" s="35"/>
      <c r="E76" s="40"/>
      <c r="F76" s="35"/>
      <c r="G76" s="35"/>
      <c r="H76" s="36">
        <v>72</v>
      </c>
      <c r="I76" s="35" t="s">
        <v>130</v>
      </c>
      <c r="J76" s="35"/>
      <c r="K76" s="35"/>
      <c r="L76" s="35"/>
    </row>
    <row r="77" spans="1:12" ht="12.75">
      <c r="A77" s="35"/>
      <c r="B77" s="35"/>
      <c r="C77" s="35"/>
      <c r="D77" s="35"/>
      <c r="E77" s="40"/>
      <c r="F77" s="35"/>
      <c r="G77" s="35"/>
      <c r="H77" s="36">
        <v>73</v>
      </c>
      <c r="I77" s="35" t="s">
        <v>131</v>
      </c>
      <c r="J77" s="35"/>
      <c r="K77" s="35"/>
      <c r="L77" s="35"/>
    </row>
    <row r="78" spans="1:12" ht="12.75">
      <c r="A78" s="35"/>
      <c r="B78" s="35"/>
      <c r="C78" s="35"/>
      <c r="D78" s="35"/>
      <c r="E78" s="40"/>
      <c r="F78" s="35"/>
      <c r="G78" s="35"/>
      <c r="H78" s="36">
        <v>74</v>
      </c>
      <c r="I78" s="35" t="s">
        <v>132</v>
      </c>
      <c r="J78" s="35"/>
      <c r="K78" s="35"/>
      <c r="L78" s="35"/>
    </row>
    <row r="79" spans="1:12" ht="12.75">
      <c r="A79" s="35"/>
      <c r="B79" s="35"/>
      <c r="C79" s="35"/>
      <c r="D79" s="35"/>
      <c r="E79" s="40"/>
      <c r="F79" s="35"/>
      <c r="G79" s="35"/>
      <c r="H79" s="36">
        <v>75</v>
      </c>
      <c r="I79" s="35" t="s">
        <v>133</v>
      </c>
      <c r="J79" s="35"/>
      <c r="K79" s="35"/>
      <c r="L79" s="35"/>
    </row>
    <row r="80" spans="1:12" ht="12.75">
      <c r="A80" s="35"/>
      <c r="B80" s="35"/>
      <c r="C80" s="35"/>
      <c r="D80" s="35"/>
      <c r="E80" s="40"/>
      <c r="F80" s="35"/>
      <c r="G80" s="35"/>
      <c r="H80" s="36">
        <v>76</v>
      </c>
      <c r="I80" s="35" t="s">
        <v>134</v>
      </c>
      <c r="J80" s="35"/>
      <c r="K80" s="35"/>
      <c r="L80" s="35"/>
    </row>
    <row r="81" spans="1:12" ht="12.75">
      <c r="A81" s="35"/>
      <c r="B81" s="35"/>
      <c r="C81" s="35"/>
      <c r="D81" s="35"/>
      <c r="E81" s="40"/>
      <c r="F81" s="35"/>
      <c r="G81" s="35"/>
      <c r="H81" s="36">
        <v>77</v>
      </c>
      <c r="I81" s="35" t="s">
        <v>135</v>
      </c>
      <c r="J81" s="35"/>
      <c r="K81" s="35"/>
      <c r="L81" s="35"/>
    </row>
    <row r="82" spans="1:12" ht="12.75">
      <c r="A82" s="35"/>
      <c r="B82" s="35"/>
      <c r="C82" s="35"/>
      <c r="D82" s="35"/>
      <c r="E82" s="40"/>
      <c r="F82" s="35"/>
      <c r="G82" s="35"/>
      <c r="H82" s="36">
        <v>78</v>
      </c>
      <c r="I82" s="35" t="s">
        <v>136</v>
      </c>
      <c r="J82" s="35"/>
      <c r="K82" s="35"/>
      <c r="L82" s="35"/>
    </row>
    <row r="83" spans="1:12" ht="12.75">
      <c r="A83" s="35"/>
      <c r="B83" s="35"/>
      <c r="C83" s="35"/>
      <c r="D83" s="35"/>
      <c r="E83" s="40"/>
      <c r="F83" s="35"/>
      <c r="G83" s="35"/>
      <c r="H83" s="36">
        <v>79</v>
      </c>
      <c r="I83" s="35" t="s">
        <v>137</v>
      </c>
      <c r="J83" s="35"/>
      <c r="K83" s="35"/>
      <c r="L83" s="35"/>
    </row>
    <row r="84" spans="1:12" ht="12.75">
      <c r="A84" s="35"/>
      <c r="B84" s="35"/>
      <c r="C84" s="35"/>
      <c r="D84" s="35"/>
      <c r="E84" s="40"/>
      <c r="F84" s="35"/>
      <c r="G84" s="35"/>
      <c r="H84" s="36">
        <v>80</v>
      </c>
      <c r="I84" s="35" t="s">
        <v>111</v>
      </c>
      <c r="J84" s="35"/>
      <c r="K84" s="35"/>
      <c r="L84" s="35"/>
    </row>
    <row r="85" spans="1:12" ht="12.75">
      <c r="A85" s="35"/>
      <c r="B85" s="35"/>
      <c r="C85" s="35"/>
      <c r="D85" s="35"/>
      <c r="E85" s="40"/>
      <c r="F85" s="35"/>
      <c r="G85" s="35"/>
      <c r="H85" s="36">
        <v>81</v>
      </c>
      <c r="I85" s="35" t="s">
        <v>138</v>
      </c>
      <c r="J85" s="35"/>
      <c r="K85" s="35"/>
      <c r="L85" s="35"/>
    </row>
    <row r="86" spans="1:12" ht="12.75">
      <c r="A86" s="35"/>
      <c r="B86" s="35"/>
      <c r="C86" s="35"/>
      <c r="D86" s="35"/>
      <c r="E86" s="40"/>
      <c r="F86" s="35"/>
      <c r="G86" s="35"/>
      <c r="H86" s="36">
        <v>82</v>
      </c>
      <c r="I86" s="35" t="s">
        <v>139</v>
      </c>
      <c r="J86" s="35"/>
      <c r="K86" s="35"/>
      <c r="L86" s="35"/>
    </row>
    <row r="87" spans="1:12" ht="12.75">
      <c r="A87" s="35"/>
      <c r="B87" s="35"/>
      <c r="C87" s="35"/>
      <c r="D87" s="35"/>
      <c r="E87" s="40"/>
      <c r="F87" s="35"/>
      <c r="G87" s="35"/>
      <c r="H87" s="36">
        <v>83</v>
      </c>
      <c r="I87" s="35" t="s">
        <v>140</v>
      </c>
      <c r="J87" s="35"/>
      <c r="K87" s="35"/>
      <c r="L87" s="35"/>
    </row>
    <row r="88" spans="1:12" ht="12.75">
      <c r="A88" s="35"/>
      <c r="B88" s="35"/>
      <c r="C88" s="35"/>
      <c r="D88" s="35"/>
      <c r="E88" s="40"/>
      <c r="F88" s="35"/>
      <c r="G88" s="35"/>
      <c r="H88" s="36">
        <v>84</v>
      </c>
      <c r="I88" s="35" t="s">
        <v>141</v>
      </c>
      <c r="J88" s="35"/>
      <c r="K88" s="35"/>
      <c r="L88" s="35"/>
    </row>
    <row r="89" spans="1:12" ht="12.75">
      <c r="A89" s="35"/>
      <c r="B89" s="35"/>
      <c r="C89" s="35"/>
      <c r="D89" s="35"/>
      <c r="E89" s="40"/>
      <c r="F89" s="35"/>
      <c r="G89" s="35"/>
      <c r="H89" s="36">
        <v>85</v>
      </c>
      <c r="I89" s="35" t="s">
        <v>142</v>
      </c>
      <c r="J89" s="35"/>
      <c r="K89" s="35"/>
      <c r="L89" s="35"/>
    </row>
    <row r="90" spans="1:12" ht="12.75">
      <c r="A90" s="35"/>
      <c r="B90" s="35"/>
      <c r="C90" s="35"/>
      <c r="D90" s="35"/>
      <c r="E90" s="40"/>
      <c r="F90" s="35"/>
      <c r="G90" s="35"/>
      <c r="H90" s="36">
        <v>86</v>
      </c>
      <c r="I90" s="35" t="s">
        <v>143</v>
      </c>
      <c r="J90" s="35"/>
      <c r="K90" s="35"/>
      <c r="L90" s="35"/>
    </row>
    <row r="91" spans="1:12" ht="12.75">
      <c r="A91" s="35"/>
      <c r="B91" s="35"/>
      <c r="C91" s="35"/>
      <c r="D91" s="35"/>
      <c r="E91" s="40"/>
      <c r="F91" s="35"/>
      <c r="G91" s="35"/>
      <c r="H91" s="36">
        <v>87</v>
      </c>
      <c r="I91" s="35" t="s">
        <v>144</v>
      </c>
      <c r="J91" s="35"/>
      <c r="K91" s="35"/>
      <c r="L91" s="35"/>
    </row>
    <row r="92" spans="1:12" ht="12.75">
      <c r="A92" s="35"/>
      <c r="B92" s="35"/>
      <c r="C92" s="35"/>
      <c r="D92" s="35"/>
      <c r="E92" s="40"/>
      <c r="F92" s="35"/>
      <c r="G92" s="35"/>
      <c r="H92" s="36">
        <v>88</v>
      </c>
      <c r="I92" s="35" t="s">
        <v>145</v>
      </c>
      <c r="J92" s="35"/>
      <c r="K92" s="35"/>
      <c r="L92" s="35"/>
    </row>
    <row r="93" spans="1:12" ht="12.75">
      <c r="A93" s="35"/>
      <c r="B93" s="35"/>
      <c r="C93" s="35"/>
      <c r="D93" s="35"/>
      <c r="E93" s="40"/>
      <c r="F93" s="35"/>
      <c r="G93" s="35"/>
      <c r="H93" s="36">
        <v>89</v>
      </c>
      <c r="I93" s="35" t="s">
        <v>146</v>
      </c>
      <c r="J93" s="35"/>
      <c r="K93" s="35"/>
      <c r="L93" s="35"/>
    </row>
    <row r="94" spans="1:12" ht="12.75">
      <c r="A94" s="35"/>
      <c r="B94" s="35"/>
      <c r="C94" s="35"/>
      <c r="D94" s="35"/>
      <c r="E94" s="40"/>
      <c r="F94" s="35"/>
      <c r="G94" s="35"/>
      <c r="H94" s="36">
        <v>90</v>
      </c>
      <c r="I94" s="35" t="s">
        <v>112</v>
      </c>
      <c r="J94" s="35"/>
      <c r="K94" s="35"/>
      <c r="L94" s="35"/>
    </row>
    <row r="95" spans="1:12" ht="12.75">
      <c r="A95" s="35"/>
      <c r="B95" s="35"/>
      <c r="C95" s="35"/>
      <c r="D95" s="35"/>
      <c r="E95" s="40"/>
      <c r="F95" s="35"/>
      <c r="G95" s="35"/>
      <c r="H95" s="36">
        <v>91</v>
      </c>
      <c r="I95" s="35" t="s">
        <v>147</v>
      </c>
      <c r="J95" s="35"/>
      <c r="K95" s="35"/>
      <c r="L95" s="35"/>
    </row>
    <row r="96" spans="1:12" ht="12.75">
      <c r="A96" s="35"/>
      <c r="B96" s="35"/>
      <c r="C96" s="35"/>
      <c r="D96" s="35"/>
      <c r="E96" s="40"/>
      <c r="F96" s="35"/>
      <c r="G96" s="35"/>
      <c r="H96" s="36">
        <v>92</v>
      </c>
      <c r="I96" s="35" t="s">
        <v>148</v>
      </c>
      <c r="J96" s="35"/>
      <c r="K96" s="35"/>
      <c r="L96" s="35"/>
    </row>
    <row r="97" spans="1:12" ht="12.75">
      <c r="A97" s="35"/>
      <c r="B97" s="35"/>
      <c r="C97" s="35"/>
      <c r="D97" s="35"/>
      <c r="E97" s="40"/>
      <c r="F97" s="35"/>
      <c r="G97" s="35"/>
      <c r="H97" s="36">
        <v>93</v>
      </c>
      <c r="I97" s="35" t="s">
        <v>149</v>
      </c>
      <c r="J97" s="35"/>
      <c r="K97" s="35"/>
      <c r="L97" s="35"/>
    </row>
    <row r="98" spans="1:12" ht="12.75">
      <c r="A98" s="35"/>
      <c r="B98" s="35"/>
      <c r="C98" s="35"/>
      <c r="D98" s="35"/>
      <c r="E98" s="40"/>
      <c r="F98" s="35"/>
      <c r="G98" s="35"/>
      <c r="H98" s="36">
        <v>94</v>
      </c>
      <c r="I98" s="35" t="s">
        <v>150</v>
      </c>
      <c r="J98" s="35"/>
      <c r="K98" s="35"/>
      <c r="L98" s="35"/>
    </row>
    <row r="99" spans="1:12" ht="12.75">
      <c r="A99" s="35"/>
      <c r="B99" s="35"/>
      <c r="C99" s="35"/>
      <c r="D99" s="35"/>
      <c r="E99" s="40"/>
      <c r="F99" s="35"/>
      <c r="G99" s="35"/>
      <c r="H99" s="36">
        <v>95</v>
      </c>
      <c r="I99" s="35" t="s">
        <v>151</v>
      </c>
      <c r="J99" s="35"/>
      <c r="K99" s="35"/>
      <c r="L99" s="35"/>
    </row>
    <row r="100" spans="1:12" ht="12.75">
      <c r="A100" s="35"/>
      <c r="B100" s="35"/>
      <c r="C100" s="35"/>
      <c r="D100" s="35"/>
      <c r="E100" s="40"/>
      <c r="F100" s="35"/>
      <c r="G100" s="35"/>
      <c r="H100" s="36">
        <v>96</v>
      </c>
      <c r="I100" s="35" t="s">
        <v>152</v>
      </c>
      <c r="J100" s="35"/>
      <c r="K100" s="35"/>
      <c r="L100" s="35"/>
    </row>
    <row r="101" spans="1:12" ht="12.75">
      <c r="A101" s="35"/>
      <c r="B101" s="35"/>
      <c r="C101" s="35"/>
      <c r="D101" s="35"/>
      <c r="E101" s="40"/>
      <c r="F101" s="35"/>
      <c r="G101" s="35"/>
      <c r="H101" s="36">
        <v>97</v>
      </c>
      <c r="I101" s="35" t="s">
        <v>153</v>
      </c>
      <c r="J101" s="35"/>
      <c r="K101" s="35"/>
      <c r="L101" s="35"/>
    </row>
    <row r="102" spans="1:12" ht="12.75">
      <c r="A102" s="35"/>
      <c r="B102" s="35"/>
      <c r="C102" s="35"/>
      <c r="D102" s="35"/>
      <c r="E102" s="40"/>
      <c r="F102" s="35"/>
      <c r="G102" s="35"/>
      <c r="H102" s="36">
        <v>98</v>
      </c>
      <c r="I102" s="35" t="s">
        <v>154</v>
      </c>
      <c r="J102" s="35"/>
      <c r="K102" s="35"/>
      <c r="L102" s="35"/>
    </row>
    <row r="103" spans="1:12" ht="12.75">
      <c r="A103" s="35"/>
      <c r="B103" s="35"/>
      <c r="C103" s="35"/>
      <c r="D103" s="35"/>
      <c r="E103" s="40"/>
      <c r="F103" s="35"/>
      <c r="G103" s="35"/>
      <c r="H103" s="36">
        <v>99</v>
      </c>
      <c r="I103" s="35" t="s">
        <v>155</v>
      </c>
      <c r="J103" s="35"/>
      <c r="K103" s="35"/>
      <c r="L103" s="35"/>
    </row>
    <row r="104" spans="1:12" ht="12.75">
      <c r="A104" s="35"/>
      <c r="B104" s="35"/>
      <c r="C104" s="35"/>
      <c r="D104" s="35"/>
      <c r="E104" s="40"/>
      <c r="F104" s="35"/>
      <c r="G104" s="35"/>
      <c r="H104" s="36"/>
      <c r="I104" s="35"/>
      <c r="J104" s="35"/>
      <c r="K104" s="35"/>
      <c r="L104" s="35"/>
    </row>
    <row r="105" spans="1:12" ht="12.75">
      <c r="A105" s="35"/>
      <c r="B105" s="35"/>
      <c r="C105" s="35"/>
      <c r="D105" s="35"/>
      <c r="E105" s="40"/>
      <c r="F105" s="35"/>
      <c r="G105" s="35"/>
      <c r="H105" s="35"/>
      <c r="I105" s="35"/>
      <c r="J105" s="35"/>
      <c r="K105" s="35"/>
      <c r="L105" s="35"/>
    </row>
    <row r="106" spans="1:12" ht="12.75">
      <c r="A106" s="35"/>
      <c r="B106" s="35"/>
      <c r="C106" s="35"/>
      <c r="D106" s="35"/>
      <c r="E106" s="40"/>
      <c r="F106" s="35"/>
      <c r="G106" s="35"/>
      <c r="H106" s="35"/>
      <c r="I106" s="35"/>
      <c r="J106" s="35"/>
      <c r="K106" s="35"/>
      <c r="L106" s="44"/>
    </row>
    <row r="107" spans="1:12" ht="12.75">
      <c r="A107" s="35"/>
      <c r="B107" s="35"/>
      <c r="C107" s="35"/>
      <c r="D107" s="35"/>
      <c r="E107" s="40"/>
      <c r="F107" s="35"/>
      <c r="G107" s="35"/>
      <c r="H107" s="35"/>
      <c r="I107" s="35"/>
      <c r="J107" s="35"/>
      <c r="K107" s="35"/>
      <c r="L107" s="44"/>
    </row>
    <row r="108" spans="1:12" ht="12.75">
      <c r="A108" s="35"/>
      <c r="B108" s="35"/>
      <c r="C108" s="35"/>
      <c r="D108" s="35"/>
      <c r="E108" s="40"/>
      <c r="F108" s="35"/>
      <c r="G108" s="35"/>
      <c r="H108" s="35"/>
      <c r="I108" s="35"/>
      <c r="J108" s="35"/>
      <c r="K108" s="35"/>
      <c r="L108" s="44"/>
    </row>
    <row r="109" spans="1:12" ht="12.75">
      <c r="A109" s="35"/>
      <c r="B109" s="35"/>
      <c r="C109" s="35"/>
      <c r="D109" s="35"/>
      <c r="E109" s="40"/>
      <c r="F109" s="35"/>
      <c r="G109" s="35"/>
      <c r="H109" s="35"/>
      <c r="I109" s="35"/>
      <c r="J109" s="35"/>
      <c r="K109" s="35"/>
      <c r="L109" s="44"/>
    </row>
    <row r="110" spans="1:12" ht="12.75">
      <c r="A110" s="35"/>
      <c r="B110" s="35"/>
      <c r="C110" s="35"/>
      <c r="D110" s="35"/>
      <c r="E110" s="40"/>
      <c r="F110" s="35"/>
      <c r="G110" s="35"/>
      <c r="H110" s="35"/>
      <c r="I110" s="35"/>
      <c r="J110" s="35"/>
      <c r="K110" s="35"/>
      <c r="L110" s="44"/>
    </row>
    <row r="111" ht="12.75">
      <c r="L111" s="44"/>
    </row>
    <row r="112" ht="12.75">
      <c r="L112" s="44"/>
    </row>
    <row r="113" ht="12.75">
      <c r="L113" s="44"/>
    </row>
    <row r="114" ht="12.75">
      <c r="L114" s="44"/>
    </row>
    <row r="115" ht="12.75">
      <c r="L115" s="4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4"/>
  <sheetViews>
    <sheetView tabSelected="1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3.8515625" style="1" customWidth="1"/>
    <col min="2" max="2" width="19.421875" style="1" customWidth="1"/>
    <col min="3" max="3" width="9.8515625" style="1" customWidth="1"/>
    <col min="4" max="4" width="15.7109375" style="1" customWidth="1"/>
    <col min="5" max="5" width="2.28125" style="1" customWidth="1"/>
    <col min="6" max="6" width="6.8515625" style="1" customWidth="1"/>
    <col min="7" max="7" width="7.140625" style="1" customWidth="1"/>
    <col min="8" max="8" width="7.421875" style="1" customWidth="1"/>
    <col min="9" max="9" width="7.00390625" style="1" customWidth="1"/>
    <col min="10" max="10" width="10.7109375" style="1" customWidth="1"/>
    <col min="11" max="11" width="10.57421875" style="1" customWidth="1"/>
    <col min="12" max="12" width="2.140625" style="1" customWidth="1"/>
    <col min="13" max="14" width="7.28125" style="1" customWidth="1"/>
    <col min="15" max="15" width="3.421875" style="1" customWidth="1"/>
    <col min="16" max="17" width="6.140625" style="1" customWidth="1"/>
    <col min="18" max="18" width="2.421875" style="1" customWidth="1"/>
    <col min="19" max="20" width="6.00390625" style="1" customWidth="1"/>
    <col min="21" max="16384" width="9.140625" style="1" customWidth="1"/>
  </cols>
  <sheetData>
    <row r="2" spans="1:20" ht="21.75" customHeight="1">
      <c r="A2" s="212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</row>
    <row r="3" spans="1:20" ht="19.5" customHeight="1">
      <c r="A3" s="215" t="s">
        <v>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7"/>
    </row>
    <row r="4" spans="1:21" ht="16.5" customHeight="1">
      <c r="A4" s="218" t="s">
        <v>54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20"/>
      <c r="U4" s="1" t="s">
        <v>52</v>
      </c>
    </row>
    <row r="5" spans="1:20" ht="16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" customFormat="1" ht="19.5" customHeight="1">
      <c r="A6" s="30" t="s">
        <v>2</v>
      </c>
      <c r="B6" s="6"/>
      <c r="C6" s="4"/>
      <c r="D6" s="194"/>
      <c r="E6" s="4"/>
      <c r="F6" s="30" t="s">
        <v>3</v>
      </c>
      <c r="G6" s="6"/>
      <c r="H6" s="6"/>
      <c r="I6" s="4"/>
      <c r="J6" s="221"/>
      <c r="K6" s="222"/>
      <c r="L6" s="5"/>
      <c r="M6" s="30" t="s">
        <v>4</v>
      </c>
      <c r="N6" s="6"/>
      <c r="O6" s="6"/>
      <c r="P6" s="4"/>
      <c r="Q6" s="223" t="s">
        <v>47</v>
      </c>
      <c r="R6" s="224"/>
      <c r="S6" s="224"/>
      <c r="T6" s="225"/>
    </row>
    <row r="7" spans="1:20" s="2" customFormat="1" ht="15">
      <c r="A7" s="19"/>
      <c r="B7" s="5"/>
      <c r="C7" s="5"/>
      <c r="D7" s="5"/>
      <c r="E7" s="5"/>
      <c r="F7" s="8" t="s">
        <v>8</v>
      </c>
      <c r="G7" s="8" t="s">
        <v>8</v>
      </c>
      <c r="H7" s="8" t="s">
        <v>9</v>
      </c>
      <c r="I7" s="8" t="s">
        <v>9</v>
      </c>
      <c r="J7" s="5"/>
      <c r="K7" s="5"/>
      <c r="L7" s="5"/>
      <c r="M7" s="8" t="s">
        <v>11</v>
      </c>
      <c r="N7" s="8" t="s">
        <v>11</v>
      </c>
      <c r="O7" s="8"/>
      <c r="P7" s="8" t="s">
        <v>8</v>
      </c>
      <c r="Q7" s="8" t="s">
        <v>8</v>
      </c>
      <c r="R7" s="8"/>
      <c r="S7" s="8" t="s">
        <v>9</v>
      </c>
      <c r="T7" s="21" t="s">
        <v>9</v>
      </c>
    </row>
    <row r="8" spans="1:20" s="2" customFormat="1" ht="18">
      <c r="A8" s="234" t="s">
        <v>5</v>
      </c>
      <c r="B8" s="235"/>
      <c r="C8" s="235"/>
      <c r="D8" s="5" t="s">
        <v>6</v>
      </c>
      <c r="E8" s="5"/>
      <c r="F8" s="208">
        <v>1</v>
      </c>
      <c r="G8" s="208">
        <v>2</v>
      </c>
      <c r="H8" s="208">
        <v>1</v>
      </c>
      <c r="I8" s="208">
        <v>0</v>
      </c>
      <c r="J8" s="236" t="s">
        <v>10</v>
      </c>
      <c r="K8" s="237"/>
      <c r="L8" s="3"/>
      <c r="M8" s="226">
        <v>0</v>
      </c>
      <c r="N8" s="226">
        <v>7</v>
      </c>
      <c r="O8" s="209"/>
      <c r="P8" s="226">
        <v>0</v>
      </c>
      <c r="Q8" s="226">
        <v>1</v>
      </c>
      <c r="R8" s="209"/>
      <c r="S8" s="226">
        <v>1</v>
      </c>
      <c r="T8" s="226">
        <v>1</v>
      </c>
    </row>
    <row r="9" spans="1:20" s="2" customFormat="1" ht="18">
      <c r="A9" s="234"/>
      <c r="B9" s="235"/>
      <c r="C9" s="235"/>
      <c r="D9" s="5" t="s">
        <v>7</v>
      </c>
      <c r="E9" s="5"/>
      <c r="F9" s="208">
        <f>F8</f>
        <v>1</v>
      </c>
      <c r="G9" s="208">
        <f>G8</f>
        <v>2</v>
      </c>
      <c r="H9" s="208">
        <f>H8</f>
        <v>1</v>
      </c>
      <c r="I9" s="208">
        <f>I8</f>
        <v>0</v>
      </c>
      <c r="J9" s="236"/>
      <c r="K9" s="237"/>
      <c r="L9" s="3"/>
      <c r="M9" s="227"/>
      <c r="N9" s="227"/>
      <c r="O9" s="209"/>
      <c r="P9" s="227"/>
      <c r="Q9" s="227"/>
      <c r="R9" s="209"/>
      <c r="S9" s="227"/>
      <c r="T9" s="227"/>
    </row>
    <row r="10" spans="1:20" s="2" customFormat="1" ht="14.25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0"/>
    </row>
    <row r="11" spans="1:20" s="2" customFormat="1" ht="15">
      <c r="A11" s="196" t="s">
        <v>12</v>
      </c>
      <c r="B11" s="187"/>
      <c r="C11" s="228" t="s">
        <v>13</v>
      </c>
      <c r="D11" s="195">
        <v>26</v>
      </c>
      <c r="E11" s="187"/>
      <c r="F11" s="187"/>
      <c r="G11" s="187"/>
      <c r="H11" s="228" t="s">
        <v>14</v>
      </c>
      <c r="I11" s="230"/>
      <c r="J11" s="232">
        <f>D11</f>
        <v>26</v>
      </c>
      <c r="K11" s="233"/>
      <c r="L11" s="187"/>
      <c r="M11" s="187"/>
      <c r="N11" s="228" t="s">
        <v>31</v>
      </c>
      <c r="O11" s="230"/>
      <c r="P11" s="232">
        <f>J11</f>
        <v>26</v>
      </c>
      <c r="Q11" s="233"/>
      <c r="R11" s="197"/>
      <c r="S11" s="187"/>
      <c r="T11" s="188"/>
    </row>
    <row r="12" spans="1:20" s="2" customFormat="1" ht="15">
      <c r="A12" s="198" t="s">
        <v>12</v>
      </c>
      <c r="B12" s="199"/>
      <c r="C12" s="229"/>
      <c r="D12" s="195">
        <v>99600</v>
      </c>
      <c r="E12" s="199"/>
      <c r="F12" s="199"/>
      <c r="G12" s="199"/>
      <c r="H12" s="229"/>
      <c r="I12" s="231"/>
      <c r="J12" s="232">
        <f>D12</f>
        <v>99600</v>
      </c>
      <c r="K12" s="233"/>
      <c r="L12" s="199"/>
      <c r="M12" s="199"/>
      <c r="N12" s="229"/>
      <c r="O12" s="231"/>
      <c r="P12" s="232">
        <f>J12</f>
        <v>99600</v>
      </c>
      <c r="Q12" s="233"/>
      <c r="R12" s="200"/>
      <c r="S12" s="199"/>
      <c r="T12" s="201"/>
    </row>
    <row r="13" spans="1:21" s="2" customFormat="1" ht="14.25">
      <c r="A13" s="1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20"/>
      <c r="U13" s="2">
        <f>D17/D12*100</f>
        <v>3.6716867469879517</v>
      </c>
    </row>
    <row r="14" spans="1:21" s="206" customFormat="1" ht="15.75">
      <c r="A14" s="202" t="s">
        <v>29</v>
      </c>
      <c r="B14" s="203" t="s">
        <v>15</v>
      </c>
      <c r="C14" s="203"/>
      <c r="D14" s="204" t="s">
        <v>23</v>
      </c>
      <c r="E14" s="205"/>
      <c r="F14" s="239" t="s">
        <v>24</v>
      </c>
      <c r="G14" s="239"/>
      <c r="H14" s="239"/>
      <c r="I14" s="205"/>
      <c r="J14" s="239" t="s">
        <v>25</v>
      </c>
      <c r="K14" s="239"/>
      <c r="L14" s="205"/>
      <c r="M14" s="239" t="s">
        <v>26</v>
      </c>
      <c r="N14" s="239"/>
      <c r="O14" s="205"/>
      <c r="P14" s="239" t="s">
        <v>27</v>
      </c>
      <c r="Q14" s="239"/>
      <c r="R14" s="205"/>
      <c r="S14" s="239" t="s">
        <v>28</v>
      </c>
      <c r="T14" s="240"/>
      <c r="U14" s="206">
        <f>D19/D12*100</f>
        <v>12</v>
      </c>
    </row>
    <row r="15" spans="1:21" s="2" customFormat="1" ht="18">
      <c r="A15" s="7" t="s">
        <v>30</v>
      </c>
      <c r="B15" s="207"/>
      <c r="C15" s="207"/>
      <c r="D15" s="244" t="s">
        <v>32</v>
      </c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5"/>
      <c r="U15" s="2">
        <f>J17/D12*100</f>
        <v>8.328313253012048</v>
      </c>
    </row>
    <row r="16" spans="1:20" s="2" customFormat="1" ht="7.5" customHeight="1">
      <c r="A16" s="1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0"/>
    </row>
    <row r="17" spans="1:20" s="2" customFormat="1" ht="15">
      <c r="A17" s="19">
        <v>1</v>
      </c>
      <c r="B17" s="5" t="s">
        <v>17</v>
      </c>
      <c r="C17" s="5"/>
      <c r="D17" s="9">
        <v>3657</v>
      </c>
      <c r="E17" s="10"/>
      <c r="F17" s="10"/>
      <c r="G17" s="10"/>
      <c r="H17" s="10"/>
      <c r="I17" s="10"/>
      <c r="J17" s="238">
        <v>8295</v>
      </c>
      <c r="K17" s="241"/>
      <c r="L17" s="11"/>
      <c r="M17" s="225">
        <v>498</v>
      </c>
      <c r="N17" s="242"/>
      <c r="O17" s="8"/>
      <c r="P17" s="10"/>
      <c r="Q17" s="10"/>
      <c r="R17" s="10"/>
      <c r="S17" s="223">
        <f>(D17+F17+J17+M17+P17)</f>
        <v>12450</v>
      </c>
      <c r="T17" s="225"/>
    </row>
    <row r="18" spans="1:20" s="2" customFormat="1" ht="6" customHeight="1">
      <c r="A18" s="19"/>
      <c r="B18" s="5"/>
      <c r="C18" s="5"/>
      <c r="D18" s="12"/>
      <c r="E18" s="10"/>
      <c r="F18" s="10"/>
      <c r="G18" s="10"/>
      <c r="H18" s="10"/>
      <c r="I18" s="10"/>
      <c r="J18" s="13"/>
      <c r="K18" s="13"/>
      <c r="L18" s="8"/>
      <c r="M18" s="8"/>
      <c r="N18" s="8"/>
      <c r="O18" s="8"/>
      <c r="P18" s="10"/>
      <c r="Q18" s="10"/>
      <c r="R18" s="10"/>
      <c r="S18" s="8"/>
      <c r="T18" s="21"/>
    </row>
    <row r="19" spans="1:22" s="2" customFormat="1" ht="15">
      <c r="A19" s="19">
        <v>2</v>
      </c>
      <c r="B19" s="5" t="s">
        <v>16</v>
      </c>
      <c r="C19" s="5"/>
      <c r="D19" s="14">
        <v>11952</v>
      </c>
      <c r="E19" s="10"/>
      <c r="F19" s="10"/>
      <c r="G19" s="10"/>
      <c r="H19" s="10"/>
      <c r="I19" s="10"/>
      <c r="J19" s="243"/>
      <c r="K19" s="243"/>
      <c r="L19" s="8"/>
      <c r="M19" s="10"/>
      <c r="N19" s="10"/>
      <c r="O19" s="10"/>
      <c r="P19" s="10"/>
      <c r="Q19" s="10"/>
      <c r="R19" s="10"/>
      <c r="S19" s="223">
        <f>(D19+F19+J19+M19+P19)</f>
        <v>11952</v>
      </c>
      <c r="T19" s="225"/>
      <c r="V19" s="2" t="s">
        <v>52</v>
      </c>
    </row>
    <row r="20" spans="1:20" s="2" customFormat="1" ht="5.25" customHeight="1">
      <c r="A20" s="19"/>
      <c r="B20" s="5"/>
      <c r="C20" s="5"/>
      <c r="D20" s="10"/>
      <c r="E20" s="10"/>
      <c r="F20" s="10"/>
      <c r="G20" s="10"/>
      <c r="H20" s="10"/>
      <c r="I20" s="10"/>
      <c r="J20" s="8"/>
      <c r="K20" s="8"/>
      <c r="L20" s="8"/>
      <c r="M20" s="10"/>
      <c r="N20" s="10"/>
      <c r="O20" s="10"/>
      <c r="P20" s="10"/>
      <c r="Q20" s="10"/>
      <c r="R20" s="10"/>
      <c r="S20" s="10"/>
      <c r="T20" s="22"/>
    </row>
    <row r="21" spans="1:20" s="2" customFormat="1" ht="15">
      <c r="A21" s="19">
        <v>3</v>
      </c>
      <c r="B21" s="5" t="s">
        <v>18</v>
      </c>
      <c r="C21" s="5"/>
      <c r="D21" s="10"/>
      <c r="E21" s="10"/>
      <c r="F21" s="238">
        <v>1096</v>
      </c>
      <c r="G21" s="238"/>
      <c r="H21" s="238"/>
      <c r="I21" s="10"/>
      <c r="J21" s="10"/>
      <c r="K21" s="10"/>
      <c r="L21" s="10"/>
      <c r="M21" s="10"/>
      <c r="N21" s="10"/>
      <c r="O21" s="10"/>
      <c r="P21" s="223">
        <v>10</v>
      </c>
      <c r="Q21" s="225"/>
      <c r="R21" s="10"/>
      <c r="S21" s="223">
        <f>(D21+F21+J21+M21+P21)</f>
        <v>1106</v>
      </c>
      <c r="T21" s="225"/>
    </row>
    <row r="22" spans="1:20" s="2" customFormat="1" ht="6" customHeight="1">
      <c r="A22" s="19"/>
      <c r="B22" s="5"/>
      <c r="C22" s="5"/>
      <c r="D22" s="10"/>
      <c r="E22" s="10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2"/>
    </row>
    <row r="23" spans="1:20" s="2" customFormat="1" ht="15">
      <c r="A23" s="19">
        <v>4</v>
      </c>
      <c r="B23" s="5" t="s">
        <v>19</v>
      </c>
      <c r="C23" s="5"/>
      <c r="D23" s="10"/>
      <c r="E23" s="10"/>
      <c r="F23" s="243"/>
      <c r="G23" s="243"/>
      <c r="H23" s="243"/>
      <c r="I23" s="10"/>
      <c r="J23" s="10"/>
      <c r="K23" s="10"/>
      <c r="L23" s="10"/>
      <c r="M23" s="10"/>
      <c r="N23" s="10"/>
      <c r="O23" s="10"/>
      <c r="P23" s="223"/>
      <c r="Q23" s="225"/>
      <c r="R23" s="10"/>
      <c r="S23" s="223">
        <f>(D23+F23+J23+M23+P23)</f>
        <v>0</v>
      </c>
      <c r="T23" s="225"/>
    </row>
    <row r="24" spans="1:20" s="2" customFormat="1" ht="5.25" customHeight="1">
      <c r="A24" s="19"/>
      <c r="B24" s="5"/>
      <c r="C24" s="5"/>
      <c r="D24" s="10"/>
      <c r="E24" s="10"/>
      <c r="F24" s="8"/>
      <c r="G24" s="8"/>
      <c r="H24" s="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2"/>
    </row>
    <row r="25" spans="1:20" s="2" customFormat="1" ht="15">
      <c r="A25" s="19">
        <v>5</v>
      </c>
      <c r="B25" s="5" t="s">
        <v>20</v>
      </c>
      <c r="C25" s="5"/>
      <c r="D25" s="15"/>
      <c r="E25" s="10"/>
      <c r="F25" s="223"/>
      <c r="G25" s="224"/>
      <c r="H25" s="225"/>
      <c r="I25" s="10"/>
      <c r="J25" s="223"/>
      <c r="K25" s="225"/>
      <c r="L25" s="10"/>
      <c r="M25" s="223"/>
      <c r="N25" s="225"/>
      <c r="O25" s="10"/>
      <c r="P25" s="223"/>
      <c r="Q25" s="225"/>
      <c r="R25" s="10"/>
      <c r="S25" s="223">
        <f>(D25+F25+J25+M25+P25)</f>
        <v>0</v>
      </c>
      <c r="T25" s="225"/>
    </row>
    <row r="26" spans="1:20" s="2" customFormat="1" ht="6" customHeight="1">
      <c r="A26" s="19"/>
      <c r="B26" s="5"/>
      <c r="C26" s="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2"/>
    </row>
    <row r="27" spans="1:20" s="2" customFormat="1" ht="15">
      <c r="A27" s="19">
        <v>6</v>
      </c>
      <c r="B27" s="5" t="s">
        <v>21</v>
      </c>
      <c r="C27" s="5"/>
      <c r="D27" s="15"/>
      <c r="E27" s="10"/>
      <c r="F27" s="223"/>
      <c r="G27" s="224"/>
      <c r="H27" s="225"/>
      <c r="I27" s="10"/>
      <c r="J27" s="223"/>
      <c r="K27" s="225"/>
      <c r="L27" s="10"/>
      <c r="M27" s="223"/>
      <c r="N27" s="225"/>
      <c r="O27" s="10"/>
      <c r="P27" s="223"/>
      <c r="Q27" s="225"/>
      <c r="R27" s="10"/>
      <c r="S27" s="223">
        <f>(D27+F27+J27+M27+P27)</f>
        <v>0</v>
      </c>
      <c r="T27" s="225"/>
    </row>
    <row r="28" spans="1:20" s="2" customFormat="1" ht="15">
      <c r="A28" s="19"/>
      <c r="B28" s="23" t="s">
        <v>22</v>
      </c>
      <c r="C28" s="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2"/>
    </row>
    <row r="29" spans="1:20" s="2" customFormat="1" ht="15">
      <c r="A29" s="19"/>
      <c r="B29" s="5"/>
      <c r="C29" s="5" t="s">
        <v>28</v>
      </c>
      <c r="D29" s="194">
        <f>SUM(D17:D27)</f>
        <v>15609</v>
      </c>
      <c r="E29" s="10"/>
      <c r="F29" s="232">
        <f>SUM(F17:H27)</f>
        <v>1096</v>
      </c>
      <c r="G29" s="246"/>
      <c r="H29" s="233"/>
      <c r="I29" s="10"/>
      <c r="J29" s="232">
        <f>SUM(J17:K28)</f>
        <v>8295</v>
      </c>
      <c r="K29" s="233"/>
      <c r="L29" s="10"/>
      <c r="M29" s="232">
        <f>SUM(M17:N28)</f>
        <v>498</v>
      </c>
      <c r="N29" s="233"/>
      <c r="O29" s="8"/>
      <c r="P29" s="232">
        <f>SUM(P17:Q28)</f>
        <v>10</v>
      </c>
      <c r="Q29" s="233"/>
      <c r="R29" s="10"/>
      <c r="S29" s="232">
        <f>(D29+F29+J29+M29+P29)</f>
        <v>25508</v>
      </c>
      <c r="T29" s="233"/>
    </row>
    <row r="30" spans="1:20" s="2" customFormat="1" ht="9" customHeight="1">
      <c r="A30" s="1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20"/>
    </row>
    <row r="31" spans="1:20" s="2" customFormat="1" ht="15">
      <c r="A31" s="19"/>
      <c r="B31" s="5" t="s">
        <v>53</v>
      </c>
      <c r="D31" s="10" t="str">
        <f>Formulas!A12</f>
        <v>Rs.  Twenty Five Thousand Five Hundred Eight Only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20"/>
    </row>
    <row r="32" spans="1:20" s="2" customFormat="1" ht="14.25">
      <c r="A32" s="19"/>
      <c r="B32" s="5"/>
      <c r="C32" s="5"/>
      <c r="D32" s="5"/>
      <c r="E32" s="5"/>
      <c r="F32" s="5"/>
      <c r="G32" s="5"/>
      <c r="H32" s="5"/>
      <c r="I32" s="5"/>
      <c r="J32" s="5"/>
      <c r="K32" s="221" t="s">
        <v>34</v>
      </c>
      <c r="L32" s="247"/>
      <c r="M32" s="247"/>
      <c r="N32" s="247"/>
      <c r="O32" s="247"/>
      <c r="P32" s="247"/>
      <c r="Q32" s="247"/>
      <c r="R32" s="247"/>
      <c r="S32" s="247"/>
      <c r="T32" s="222"/>
    </row>
    <row r="33" spans="1:20" s="2" customFormat="1" ht="15">
      <c r="A33" s="19"/>
      <c r="B33" s="29" t="s">
        <v>51</v>
      </c>
      <c r="C33" s="5"/>
      <c r="D33" s="186"/>
      <c r="E33" s="187"/>
      <c r="F33" s="187"/>
      <c r="G33" s="187"/>
      <c r="H33" s="187"/>
      <c r="I33" s="188"/>
      <c r="J33" s="5"/>
      <c r="K33" s="5" t="s">
        <v>35</v>
      </c>
      <c r="L33" s="5"/>
      <c r="M33" s="5"/>
      <c r="N33" s="5"/>
      <c r="O33" s="5" t="s">
        <v>48</v>
      </c>
      <c r="P33" s="5"/>
      <c r="Q33" s="5"/>
      <c r="R33" s="5"/>
      <c r="S33" s="5"/>
      <c r="T33" s="20"/>
    </row>
    <row r="34" spans="1:20" s="2" customFormat="1" ht="15">
      <c r="A34" s="19"/>
      <c r="B34" s="23" t="s">
        <v>33</v>
      </c>
      <c r="C34" s="5"/>
      <c r="D34" s="189"/>
      <c r="E34" s="185"/>
      <c r="F34" s="185"/>
      <c r="G34" s="185"/>
      <c r="H34" s="185"/>
      <c r="I34" s="190"/>
      <c r="J34" s="5"/>
      <c r="K34" s="5" t="s">
        <v>36</v>
      </c>
      <c r="L34" s="5"/>
      <c r="M34" s="5"/>
      <c r="N34" s="5"/>
      <c r="O34" s="5" t="s">
        <v>48</v>
      </c>
      <c r="P34" s="5"/>
      <c r="Q34" s="5"/>
      <c r="R34" s="5"/>
      <c r="S34" s="5"/>
      <c r="T34" s="20"/>
    </row>
    <row r="35" spans="1:20" s="2" customFormat="1" ht="15">
      <c r="A35" s="19"/>
      <c r="B35" s="5"/>
      <c r="C35" s="5"/>
      <c r="D35" s="191"/>
      <c r="E35" s="192"/>
      <c r="F35" s="192"/>
      <c r="G35" s="192"/>
      <c r="H35" s="192"/>
      <c r="I35" s="193"/>
      <c r="J35" s="5"/>
      <c r="K35" s="5" t="s">
        <v>37</v>
      </c>
      <c r="L35" s="5"/>
      <c r="M35" s="5"/>
      <c r="N35" s="5"/>
      <c r="O35" s="5" t="s">
        <v>49</v>
      </c>
      <c r="P35" s="5"/>
      <c r="Q35" s="5"/>
      <c r="R35" s="5"/>
      <c r="S35" s="5"/>
      <c r="T35" s="20"/>
    </row>
    <row r="36" spans="1:20" s="2" customFormat="1" ht="21.75" customHeight="1">
      <c r="A36" s="19"/>
      <c r="B36" s="5" t="s">
        <v>41</v>
      </c>
      <c r="C36" s="5"/>
      <c r="D36" s="10"/>
      <c r="F36" s="5"/>
      <c r="G36" s="5"/>
      <c r="H36" s="5"/>
      <c r="I36" s="5"/>
      <c r="J36" s="5"/>
      <c r="K36" s="5" t="s">
        <v>38</v>
      </c>
      <c r="L36" s="5"/>
      <c r="M36" s="5"/>
      <c r="N36" s="5"/>
      <c r="O36" s="5" t="s">
        <v>49</v>
      </c>
      <c r="P36" s="5"/>
      <c r="Q36" s="5"/>
      <c r="R36" s="5"/>
      <c r="S36" s="5"/>
      <c r="T36" s="20"/>
    </row>
    <row r="37" spans="1:20" s="2" customFormat="1" ht="19.5" customHeight="1">
      <c r="A37" s="19"/>
      <c r="B37" s="23" t="s">
        <v>42</v>
      </c>
      <c r="C37" s="5"/>
      <c r="D37" s="5"/>
      <c r="E37" s="5" t="s">
        <v>50</v>
      </c>
      <c r="F37" s="5"/>
      <c r="G37" s="5"/>
      <c r="H37" s="5"/>
      <c r="I37" s="5"/>
      <c r="J37" s="5"/>
      <c r="K37" s="5" t="s">
        <v>39</v>
      </c>
      <c r="L37" s="5"/>
      <c r="M37" s="5"/>
      <c r="N37" s="5"/>
      <c r="O37" s="5" t="s">
        <v>49</v>
      </c>
      <c r="P37" s="5"/>
      <c r="Q37" s="5"/>
      <c r="R37" s="5"/>
      <c r="S37" s="5"/>
      <c r="T37" s="20"/>
    </row>
    <row r="38" spans="1:20" ht="12.7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 t="s">
        <v>40</v>
      </c>
      <c r="L38" s="25"/>
      <c r="M38" s="25"/>
      <c r="N38" s="25"/>
      <c r="O38" s="25"/>
      <c r="P38" s="25"/>
      <c r="Q38" s="25"/>
      <c r="R38" s="25"/>
      <c r="S38" s="25"/>
      <c r="T38" s="26"/>
    </row>
    <row r="39" spans="1:20" ht="9.7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</row>
    <row r="40" spans="1:20" ht="18">
      <c r="A40" s="248" t="s">
        <v>43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50"/>
    </row>
    <row r="41" spans="1:20" ht="18.75" customHeight="1">
      <c r="A41" s="27" t="s">
        <v>44</v>
      </c>
      <c r="B41" s="28"/>
      <c r="C41" s="251"/>
      <c r="D41" s="252"/>
      <c r="E41" s="252"/>
      <c r="F41" s="252"/>
      <c r="G41" s="252"/>
      <c r="H41" s="252"/>
      <c r="I41" s="253"/>
      <c r="J41" s="73" t="s">
        <v>45</v>
      </c>
      <c r="K41" s="75"/>
      <c r="L41" s="254"/>
      <c r="M41" s="255"/>
      <c r="N41" s="256"/>
      <c r="O41" s="210"/>
      <c r="P41" s="75" t="s">
        <v>46</v>
      </c>
      <c r="Q41" s="254" t="s">
        <v>236</v>
      </c>
      <c r="R41" s="255"/>
      <c r="S41" s="255"/>
      <c r="T41" s="256"/>
    </row>
    <row r="44" spans="2:4" ht="12.75">
      <c r="B44" s="107" t="s">
        <v>52</v>
      </c>
      <c r="D44" s="1" t="s">
        <v>52</v>
      </c>
    </row>
  </sheetData>
  <sheetProtection/>
  <mergeCells count="57">
    <mergeCell ref="K32:T32"/>
    <mergeCell ref="A40:T40"/>
    <mergeCell ref="C41:I41"/>
    <mergeCell ref="L41:N41"/>
    <mergeCell ref="Q41:T41"/>
    <mergeCell ref="S27:T27"/>
    <mergeCell ref="F29:H29"/>
    <mergeCell ref="J29:K29"/>
    <mergeCell ref="M29:N29"/>
    <mergeCell ref="P29:Q29"/>
    <mergeCell ref="S29:T29"/>
    <mergeCell ref="F27:H27"/>
    <mergeCell ref="J27:K27"/>
    <mergeCell ref="M27:N27"/>
    <mergeCell ref="P27:Q27"/>
    <mergeCell ref="F23:H23"/>
    <mergeCell ref="P23:Q23"/>
    <mergeCell ref="S23:T23"/>
    <mergeCell ref="F25:H25"/>
    <mergeCell ref="J25:K25"/>
    <mergeCell ref="M25:N25"/>
    <mergeCell ref="P25:Q25"/>
    <mergeCell ref="S25:T25"/>
    <mergeCell ref="S14:T14"/>
    <mergeCell ref="J17:K17"/>
    <mergeCell ref="M17:N17"/>
    <mergeCell ref="S17:T17"/>
    <mergeCell ref="J19:K19"/>
    <mergeCell ref="S19:T19"/>
    <mergeCell ref="D15:T15"/>
    <mergeCell ref="M8:M9"/>
    <mergeCell ref="N8:N9"/>
    <mergeCell ref="P8:P9"/>
    <mergeCell ref="F21:H21"/>
    <mergeCell ref="P21:Q21"/>
    <mergeCell ref="S21:T21"/>
    <mergeCell ref="F14:H14"/>
    <mergeCell ref="J14:K14"/>
    <mergeCell ref="M14:N14"/>
    <mergeCell ref="P14:Q14"/>
    <mergeCell ref="C11:C12"/>
    <mergeCell ref="H11:I12"/>
    <mergeCell ref="J11:K11"/>
    <mergeCell ref="N11:O12"/>
    <mergeCell ref="P11:Q11"/>
    <mergeCell ref="J12:K12"/>
    <mergeCell ref="P12:Q12"/>
    <mergeCell ref="A2:T2"/>
    <mergeCell ref="A3:T3"/>
    <mergeCell ref="A4:T4"/>
    <mergeCell ref="J6:K6"/>
    <mergeCell ref="Q6:T6"/>
    <mergeCell ref="Q8:Q9"/>
    <mergeCell ref="S8:S9"/>
    <mergeCell ref="T8:T9"/>
    <mergeCell ref="A8:C9"/>
    <mergeCell ref="J8:K9"/>
  </mergeCells>
  <printOptions/>
  <pageMargins left="0.39" right="0.2" top="0.81" bottom="0.25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7"/>
  <sheetViews>
    <sheetView zoomScaleSheetLayoutView="100" zoomScalePageLayoutView="0" workbookViewId="0" topLeftCell="A19">
      <selection activeCell="C7" sqref="C7"/>
    </sheetView>
  </sheetViews>
  <sheetFormatPr defaultColWidth="9.140625" defaultRowHeight="12.75"/>
  <cols>
    <col min="1" max="1" width="15.7109375" style="1" customWidth="1"/>
    <col min="2" max="2" width="14.57421875" style="1" customWidth="1"/>
    <col min="3" max="3" width="11.00390625" style="1" customWidth="1"/>
    <col min="4" max="4" width="9.421875" style="1" customWidth="1"/>
    <col min="5" max="5" width="9.00390625" style="1" customWidth="1"/>
    <col min="6" max="6" width="4.00390625" style="1" customWidth="1"/>
    <col min="7" max="7" width="10.7109375" style="1" customWidth="1"/>
    <col min="8" max="8" width="4.140625" style="1" customWidth="1"/>
    <col min="9" max="9" width="4.57421875" style="1" customWidth="1"/>
    <col min="10" max="10" width="5.28125" style="1" customWidth="1"/>
    <col min="11" max="11" width="4.8515625" style="1" customWidth="1"/>
    <col min="12" max="12" width="4.140625" style="1" customWidth="1"/>
    <col min="13" max="13" width="4.28125" style="1" customWidth="1"/>
    <col min="14" max="14" width="4.140625" style="1" customWidth="1"/>
    <col min="15" max="15" width="4.8515625" style="1" customWidth="1"/>
    <col min="16" max="16" width="4.57421875" style="1" customWidth="1"/>
    <col min="17" max="18" width="4.421875" style="1" customWidth="1"/>
    <col min="19" max="19" width="4.57421875" style="1" customWidth="1"/>
    <col min="20" max="20" width="5.140625" style="1" customWidth="1"/>
    <col min="21" max="21" width="5.421875" style="1" customWidth="1"/>
    <col min="22" max="16384" width="9.140625" style="1" customWidth="1"/>
  </cols>
  <sheetData>
    <row r="1" ht="13.5" thickBot="1"/>
    <row r="2" spans="1:21" ht="24" customHeight="1" thickTop="1">
      <c r="A2" s="126" t="s">
        <v>156</v>
      </c>
      <c r="B2" s="127"/>
      <c r="C2" s="127"/>
      <c r="D2" s="127"/>
      <c r="E2" s="277" t="s">
        <v>157</v>
      </c>
      <c r="F2" s="277"/>
      <c r="G2" s="277"/>
      <c r="H2" s="277"/>
      <c r="I2" s="277"/>
      <c r="J2" s="277"/>
      <c r="K2" s="277"/>
      <c r="L2" s="277"/>
      <c r="M2" s="277"/>
      <c r="N2" s="127"/>
      <c r="O2" s="165" t="s">
        <v>158</v>
      </c>
      <c r="P2" s="165"/>
      <c r="Q2" s="165"/>
      <c r="R2" s="165"/>
      <c r="S2" s="165"/>
      <c r="T2" s="165"/>
      <c r="U2" s="128"/>
    </row>
    <row r="3" spans="1:21" ht="12.75">
      <c r="A3" s="13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34"/>
    </row>
    <row r="4" spans="1:21" ht="15">
      <c r="A4" s="132" t="s">
        <v>159</v>
      </c>
      <c r="B4" s="25"/>
      <c r="C4" s="25"/>
      <c r="D4" s="25"/>
      <c r="E4" s="31" t="s">
        <v>160</v>
      </c>
      <c r="F4" s="31"/>
      <c r="G4" s="31"/>
      <c r="H4" s="31"/>
      <c r="I4" s="31"/>
      <c r="J4" s="31"/>
      <c r="K4" s="31"/>
      <c r="L4" s="31"/>
      <c r="M4" s="31"/>
      <c r="N4" s="25"/>
      <c r="O4" s="25"/>
      <c r="P4" s="25"/>
      <c r="Q4" s="25"/>
      <c r="R4" s="25"/>
      <c r="S4" s="25"/>
      <c r="T4" s="25"/>
      <c r="U4" s="134"/>
    </row>
    <row r="5" spans="1:21" ht="15">
      <c r="A5" s="166"/>
      <c r="B5" s="10"/>
      <c r="C5" s="10"/>
      <c r="D5" s="25"/>
      <c r="E5" s="219" t="s">
        <v>161</v>
      </c>
      <c r="F5" s="219"/>
      <c r="G5" s="219"/>
      <c r="H5" s="219"/>
      <c r="I5" s="219"/>
      <c r="J5" s="219"/>
      <c r="K5" s="219"/>
      <c r="L5" s="219"/>
      <c r="M5" s="219"/>
      <c r="N5" s="219"/>
      <c r="O5" s="25"/>
      <c r="P5" s="25"/>
      <c r="Q5" s="25"/>
      <c r="R5" s="25"/>
      <c r="S5" s="25"/>
      <c r="T5" s="25"/>
      <c r="U5" s="134"/>
    </row>
    <row r="6" spans="1:21" ht="15">
      <c r="A6" s="166"/>
      <c r="B6" s="10"/>
      <c r="C6" s="10"/>
      <c r="D6" s="25"/>
      <c r="E6" s="219" t="s">
        <v>162</v>
      </c>
      <c r="F6" s="219"/>
      <c r="G6" s="219"/>
      <c r="H6" s="219"/>
      <c r="I6" s="219"/>
      <c r="J6" s="219"/>
      <c r="K6" s="219"/>
      <c r="L6" s="219"/>
      <c r="M6" s="219"/>
      <c r="N6" s="219"/>
      <c r="O6" s="25"/>
      <c r="P6" s="25"/>
      <c r="Q6" s="25"/>
      <c r="R6" s="25"/>
      <c r="S6" s="25"/>
      <c r="T6" s="25"/>
      <c r="U6" s="134"/>
    </row>
    <row r="7" spans="1:21" ht="15">
      <c r="A7" s="166"/>
      <c r="B7" s="10"/>
      <c r="C7" s="10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34"/>
    </row>
    <row r="8" spans="1:21" ht="12.75">
      <c r="A8" s="13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34"/>
    </row>
    <row r="9" spans="1:21" ht="14.25">
      <c r="A9" s="132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" t="s">
        <v>163</v>
      </c>
      <c r="Q9" s="25"/>
      <c r="R9" s="25"/>
      <c r="S9" s="25"/>
      <c r="T9" s="25"/>
      <c r="U9" s="167"/>
    </row>
    <row r="10" spans="1:21" ht="14.25">
      <c r="A10" s="132"/>
      <c r="B10" s="48" t="s">
        <v>164</v>
      </c>
      <c r="C10" s="25"/>
      <c r="D10" s="25"/>
      <c r="E10" s="5" t="s">
        <v>165</v>
      </c>
      <c r="F10" s="25"/>
      <c r="G10" s="25"/>
      <c r="H10" s="25"/>
      <c r="I10" s="25"/>
      <c r="J10" s="49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34"/>
    </row>
    <row r="11" spans="1:21" s="25" customFormat="1" ht="12.75">
      <c r="A11" s="132"/>
      <c r="F11" s="50"/>
      <c r="I11" s="125" t="s">
        <v>8</v>
      </c>
      <c r="J11" s="125" t="s">
        <v>8</v>
      </c>
      <c r="K11" s="125" t="s">
        <v>9</v>
      </c>
      <c r="L11" s="125" t="s">
        <v>9</v>
      </c>
      <c r="M11" s="125" t="s">
        <v>9</v>
      </c>
      <c r="N11" s="125" t="s">
        <v>9</v>
      </c>
      <c r="U11" s="134"/>
    </row>
    <row r="12" spans="1:21" ht="15">
      <c r="A12" s="168" t="s">
        <v>166</v>
      </c>
      <c r="B12" s="47"/>
      <c r="C12" s="25"/>
      <c r="D12" s="25" t="s">
        <v>167</v>
      </c>
      <c r="E12" s="25"/>
      <c r="F12" s="25"/>
      <c r="G12" s="25"/>
      <c r="H12" s="25"/>
      <c r="I12" s="63">
        <v>0</v>
      </c>
      <c r="J12" s="63">
        <v>3</v>
      </c>
      <c r="K12" s="63">
        <v>2</v>
      </c>
      <c r="L12" s="63">
        <v>0</v>
      </c>
      <c r="M12" s="63">
        <v>1</v>
      </c>
      <c r="N12" s="63">
        <v>0</v>
      </c>
      <c r="O12" s="25"/>
      <c r="P12" s="25" t="s">
        <v>168</v>
      </c>
      <c r="Q12" s="25"/>
      <c r="R12" s="25"/>
      <c r="S12" s="47"/>
      <c r="T12" s="47"/>
      <c r="U12" s="167"/>
    </row>
    <row r="13" spans="1:21" ht="12.75">
      <c r="A13" s="132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34"/>
    </row>
    <row r="14" spans="1:21" ht="12.75" customHeight="1">
      <c r="A14" s="278" t="s">
        <v>169</v>
      </c>
      <c r="B14" s="280" t="s">
        <v>170</v>
      </c>
      <c r="C14" s="282" t="s">
        <v>171</v>
      </c>
      <c r="D14" s="273"/>
      <c r="E14" s="273" t="s">
        <v>172</v>
      </c>
      <c r="F14" s="273"/>
      <c r="G14" s="273"/>
      <c r="H14" s="273" t="s">
        <v>173</v>
      </c>
      <c r="I14" s="273"/>
      <c r="J14" s="273"/>
      <c r="K14" s="273"/>
      <c r="L14" s="273" t="s">
        <v>174</v>
      </c>
      <c r="M14" s="273"/>
      <c r="N14" s="273"/>
      <c r="O14" s="273"/>
      <c r="P14" s="273" t="s">
        <v>175</v>
      </c>
      <c r="Q14" s="273"/>
      <c r="R14" s="273"/>
      <c r="S14" s="273"/>
      <c r="T14" s="273"/>
      <c r="U14" s="274"/>
    </row>
    <row r="15" spans="1:21" ht="25.5" customHeight="1">
      <c r="A15" s="279"/>
      <c r="B15" s="281"/>
      <c r="C15" s="282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4"/>
    </row>
    <row r="16" spans="1:21" ht="46.5" customHeight="1">
      <c r="A16" s="169">
        <v>1</v>
      </c>
      <c r="B16" s="53" t="s">
        <v>176</v>
      </c>
      <c r="C16" s="54" t="s">
        <v>177</v>
      </c>
      <c r="D16" s="55" t="s">
        <v>178</v>
      </c>
      <c r="E16" s="273" t="s">
        <v>179</v>
      </c>
      <c r="F16" s="273"/>
      <c r="G16" s="51" t="s">
        <v>180</v>
      </c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4"/>
    </row>
    <row r="17" spans="1:21" ht="5.25" customHeight="1">
      <c r="A17" s="135"/>
      <c r="B17" s="56"/>
      <c r="C17" s="57"/>
      <c r="D17" s="57"/>
      <c r="E17" s="275"/>
      <c r="F17" s="275"/>
      <c r="G17" s="58"/>
      <c r="H17" s="275"/>
      <c r="I17" s="275"/>
      <c r="J17" s="275"/>
      <c r="K17" s="275"/>
      <c r="L17" s="275"/>
      <c r="M17" s="275"/>
      <c r="N17" s="275"/>
      <c r="O17" s="275"/>
      <c r="P17" s="59"/>
      <c r="Q17" s="60"/>
      <c r="R17" s="60"/>
      <c r="S17" s="60"/>
      <c r="T17" s="60"/>
      <c r="U17" s="170"/>
    </row>
    <row r="18" spans="1:21" ht="26.25" customHeight="1">
      <c r="A18" s="161" t="s">
        <v>181</v>
      </c>
      <c r="B18" s="62">
        <v>85151</v>
      </c>
      <c r="C18" s="62">
        <v>10218</v>
      </c>
      <c r="D18" s="62">
        <v>3126</v>
      </c>
      <c r="E18" s="268">
        <f>C18</f>
        <v>10218</v>
      </c>
      <c r="F18" s="268"/>
      <c r="G18" s="62">
        <f>D18</f>
        <v>3126</v>
      </c>
      <c r="H18" s="268">
        <v>937</v>
      </c>
      <c r="I18" s="268"/>
      <c r="J18" s="268"/>
      <c r="K18" s="268"/>
      <c r="L18" s="268">
        <f>H18</f>
        <v>937</v>
      </c>
      <c r="M18" s="268"/>
      <c r="N18" s="268"/>
      <c r="O18" s="268"/>
      <c r="P18" s="63">
        <v>1</v>
      </c>
      <c r="Q18" s="63">
        <v>0</v>
      </c>
      <c r="R18" s="63">
        <v>0</v>
      </c>
      <c r="S18" s="63">
        <v>4</v>
      </c>
      <c r="T18" s="63">
        <v>1</v>
      </c>
      <c r="U18" s="171">
        <v>0</v>
      </c>
    </row>
    <row r="19" spans="1:21" ht="6.75" customHeight="1">
      <c r="A19" s="163"/>
      <c r="B19" s="65"/>
      <c r="C19" s="65"/>
      <c r="D19" s="65"/>
      <c r="E19" s="276"/>
      <c r="F19" s="276"/>
      <c r="G19" s="65"/>
      <c r="H19" s="276"/>
      <c r="I19" s="276"/>
      <c r="J19" s="276"/>
      <c r="K19" s="276"/>
      <c r="L19" s="276"/>
      <c r="M19" s="276"/>
      <c r="N19" s="276"/>
      <c r="O19" s="276"/>
      <c r="P19" s="66"/>
      <c r="Q19" s="67"/>
      <c r="R19" s="67"/>
      <c r="S19" s="67"/>
      <c r="T19" s="67"/>
      <c r="U19" s="172"/>
    </row>
    <row r="20" spans="1:21" ht="6" customHeight="1">
      <c r="A20" s="161"/>
      <c r="B20" s="62"/>
      <c r="C20" s="62"/>
      <c r="D20" s="62"/>
      <c r="E20" s="267"/>
      <c r="F20" s="267"/>
      <c r="G20" s="62"/>
      <c r="H20" s="267"/>
      <c r="I20" s="267"/>
      <c r="J20" s="267"/>
      <c r="K20" s="267"/>
      <c r="L20" s="267"/>
      <c r="M20" s="267"/>
      <c r="N20" s="267"/>
      <c r="O20" s="267"/>
      <c r="P20" s="69"/>
      <c r="Q20" s="33"/>
      <c r="R20" s="33"/>
      <c r="S20" s="33"/>
      <c r="T20" s="33"/>
      <c r="U20" s="173"/>
    </row>
    <row r="21" spans="1:21" ht="27.75" customHeight="1">
      <c r="A21" s="174" t="s">
        <v>182</v>
      </c>
      <c r="B21" s="62">
        <f>B18</f>
        <v>85151</v>
      </c>
      <c r="C21" s="62" t="s">
        <v>183</v>
      </c>
      <c r="D21" s="62">
        <v>7092</v>
      </c>
      <c r="E21" s="268" t="s">
        <v>183</v>
      </c>
      <c r="F21" s="268"/>
      <c r="G21" s="62">
        <f>D21</f>
        <v>7092</v>
      </c>
      <c r="H21" s="268" t="s">
        <v>183</v>
      </c>
      <c r="I21" s="268"/>
      <c r="J21" s="268"/>
      <c r="K21" s="268"/>
      <c r="L21" s="268" t="s">
        <v>183</v>
      </c>
      <c r="M21" s="268"/>
      <c r="N21" s="268"/>
      <c r="O21" s="268"/>
      <c r="P21" s="63">
        <f aca="true" t="shared" si="0" ref="P21:U21">P18</f>
        <v>1</v>
      </c>
      <c r="Q21" s="63">
        <f t="shared" si="0"/>
        <v>0</v>
      </c>
      <c r="R21" s="63">
        <f t="shared" si="0"/>
        <v>0</v>
      </c>
      <c r="S21" s="63">
        <f t="shared" si="0"/>
        <v>4</v>
      </c>
      <c r="T21" s="63">
        <f t="shared" si="0"/>
        <v>1</v>
      </c>
      <c r="U21" s="171">
        <f t="shared" si="0"/>
        <v>0</v>
      </c>
    </row>
    <row r="22" spans="1:21" ht="4.5" customHeight="1">
      <c r="A22" s="174"/>
      <c r="B22" s="62"/>
      <c r="C22" s="62"/>
      <c r="D22" s="62"/>
      <c r="E22" s="268"/>
      <c r="F22" s="268"/>
      <c r="G22" s="62"/>
      <c r="H22" s="268"/>
      <c r="I22" s="268"/>
      <c r="J22" s="268"/>
      <c r="K22" s="268"/>
      <c r="L22" s="268"/>
      <c r="M22" s="268"/>
      <c r="N22" s="268"/>
      <c r="O22" s="268"/>
      <c r="P22" s="69"/>
      <c r="Q22" s="33"/>
      <c r="R22" s="33"/>
      <c r="S22" s="33"/>
      <c r="T22" s="33"/>
      <c r="U22" s="173"/>
    </row>
    <row r="23" spans="1:21" ht="4.5" customHeight="1">
      <c r="A23" s="159"/>
      <c r="B23" s="68"/>
      <c r="C23" s="68"/>
      <c r="D23" s="68"/>
      <c r="E23" s="267"/>
      <c r="F23" s="267"/>
      <c r="G23" s="68"/>
      <c r="H23" s="267"/>
      <c r="I23" s="267"/>
      <c r="J23" s="267"/>
      <c r="K23" s="267"/>
      <c r="L23" s="267"/>
      <c r="M23" s="267"/>
      <c r="N23" s="267"/>
      <c r="O23" s="267"/>
      <c r="P23" s="71"/>
      <c r="Q23" s="32"/>
      <c r="R23" s="32"/>
      <c r="S23" s="32"/>
      <c r="T23" s="32"/>
      <c r="U23" s="175"/>
    </row>
    <row r="24" spans="1:21" ht="24.75" customHeight="1">
      <c r="A24" s="161" t="s">
        <v>184</v>
      </c>
      <c r="B24" s="62">
        <f>B21</f>
        <v>85151</v>
      </c>
      <c r="C24" s="62" t="s">
        <v>183</v>
      </c>
      <c r="D24" s="62">
        <v>426</v>
      </c>
      <c r="E24" s="268" t="s">
        <v>183</v>
      </c>
      <c r="F24" s="268"/>
      <c r="G24" s="62">
        <f>D24</f>
        <v>426</v>
      </c>
      <c r="H24" s="268">
        <v>9</v>
      </c>
      <c r="I24" s="268"/>
      <c r="J24" s="268"/>
      <c r="K24" s="268"/>
      <c r="L24" s="268">
        <f>H24</f>
        <v>9</v>
      </c>
      <c r="M24" s="268"/>
      <c r="N24" s="268"/>
      <c r="O24" s="268"/>
      <c r="P24" s="63">
        <f aca="true" t="shared" si="1" ref="P24:U24">P21</f>
        <v>1</v>
      </c>
      <c r="Q24" s="63">
        <f t="shared" si="1"/>
        <v>0</v>
      </c>
      <c r="R24" s="63">
        <f t="shared" si="1"/>
        <v>0</v>
      </c>
      <c r="S24" s="63">
        <f t="shared" si="1"/>
        <v>4</v>
      </c>
      <c r="T24" s="63">
        <f t="shared" si="1"/>
        <v>1</v>
      </c>
      <c r="U24" s="171">
        <f t="shared" si="1"/>
        <v>0</v>
      </c>
    </row>
    <row r="25" spans="1:21" ht="4.5" customHeight="1">
      <c r="A25" s="163"/>
      <c r="B25" s="64"/>
      <c r="C25" s="64"/>
      <c r="D25" s="64"/>
      <c r="E25" s="269"/>
      <c r="F25" s="269"/>
      <c r="G25" s="64"/>
      <c r="H25" s="270"/>
      <c r="I25" s="271"/>
      <c r="J25" s="271"/>
      <c r="K25" s="272"/>
      <c r="L25" s="270"/>
      <c r="M25" s="271"/>
      <c r="N25" s="271"/>
      <c r="O25" s="272"/>
      <c r="P25" s="27"/>
      <c r="Q25" s="28"/>
      <c r="R25" s="28"/>
      <c r="S25" s="28"/>
      <c r="T25" s="28"/>
      <c r="U25" s="176"/>
    </row>
    <row r="26" spans="1:21" ht="12.75">
      <c r="A26" s="177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178"/>
    </row>
    <row r="27" spans="1:21" ht="12.75">
      <c r="A27" s="132" t="s">
        <v>185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134"/>
    </row>
    <row r="28" spans="1:21" ht="12.75">
      <c r="A28" s="13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34"/>
    </row>
    <row r="29" spans="1:21" ht="16.5" customHeight="1">
      <c r="A29" s="132" t="s">
        <v>186</v>
      </c>
      <c r="B29" s="73"/>
      <c r="C29" s="7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34"/>
    </row>
    <row r="30" spans="1:21" ht="16.5" customHeight="1">
      <c r="A30" s="132" t="s">
        <v>187</v>
      </c>
      <c r="B30" s="73"/>
      <c r="C30" s="75"/>
      <c r="D30" s="25"/>
      <c r="E30" s="25"/>
      <c r="F30" s="25" t="s">
        <v>188</v>
      </c>
      <c r="G30" s="25"/>
      <c r="H30" s="25"/>
      <c r="I30" s="25"/>
      <c r="J30" s="25"/>
      <c r="K30" s="25"/>
      <c r="L30" s="50"/>
      <c r="M30" s="25"/>
      <c r="N30" s="25"/>
      <c r="O30" s="25"/>
      <c r="P30" s="25"/>
      <c r="Q30" s="25"/>
      <c r="R30" s="25"/>
      <c r="S30" s="25"/>
      <c r="T30" s="25"/>
      <c r="U30" s="134"/>
    </row>
    <row r="31" spans="1:21" ht="16.5" customHeight="1">
      <c r="A31" s="132" t="s">
        <v>189</v>
      </c>
      <c r="B31" s="76"/>
      <c r="C31" s="75">
        <v>25</v>
      </c>
      <c r="D31" s="25"/>
      <c r="E31" s="25"/>
      <c r="F31" s="25" t="s">
        <v>190</v>
      </c>
      <c r="G31" s="25"/>
      <c r="H31" s="25"/>
      <c r="I31" s="25"/>
      <c r="J31" s="25"/>
      <c r="K31" s="25"/>
      <c r="L31" s="50"/>
      <c r="M31" s="25"/>
      <c r="N31" s="25"/>
      <c r="O31" s="25"/>
      <c r="P31" s="25"/>
      <c r="Q31" s="25"/>
      <c r="R31" s="25"/>
      <c r="S31" s="25"/>
      <c r="T31" s="25"/>
      <c r="U31" s="134"/>
    </row>
    <row r="32" spans="1:21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176"/>
    </row>
    <row r="33" spans="1:21" ht="12.75">
      <c r="A33" s="180" t="s">
        <v>191</v>
      </c>
      <c r="B33" s="74"/>
      <c r="C33" s="75"/>
      <c r="D33" s="77" t="s">
        <v>192</v>
      </c>
      <c r="E33" s="257" t="s">
        <v>193</v>
      </c>
      <c r="F33" s="257"/>
      <c r="G33" s="77" t="s">
        <v>194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178"/>
    </row>
    <row r="34" spans="1:21" ht="12.75">
      <c r="A34" s="180" t="s">
        <v>195</v>
      </c>
      <c r="B34" s="74"/>
      <c r="C34" s="75"/>
      <c r="D34" s="47">
        <v>25</v>
      </c>
      <c r="E34" s="258">
        <f>D34</f>
        <v>25</v>
      </c>
      <c r="F34" s="258"/>
      <c r="G34" s="47">
        <f>E34</f>
        <v>25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34"/>
    </row>
    <row r="35" spans="1:21" ht="12.75">
      <c r="A35" s="181" t="s">
        <v>196</v>
      </c>
      <c r="B35" s="78"/>
      <c r="C35" s="78"/>
      <c r="D35" s="47">
        <v>0</v>
      </c>
      <c r="E35" s="258">
        <f>D35</f>
        <v>0</v>
      </c>
      <c r="F35" s="258"/>
      <c r="G35" s="47">
        <f>E35</f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34"/>
    </row>
    <row r="36" spans="1:21" ht="12.75">
      <c r="A36" s="181" t="s">
        <v>197</v>
      </c>
      <c r="B36" s="78"/>
      <c r="C36" s="78"/>
      <c r="D36" s="47">
        <v>1</v>
      </c>
      <c r="E36" s="258">
        <f>D36</f>
        <v>1</v>
      </c>
      <c r="F36" s="258"/>
      <c r="G36" s="47">
        <f>E36</f>
        <v>1</v>
      </c>
      <c r="H36" s="259" t="s">
        <v>198</v>
      </c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1"/>
    </row>
    <row r="37" spans="1:21" ht="13.5" thickBot="1">
      <c r="A37" s="182" t="s">
        <v>199</v>
      </c>
      <c r="B37" s="183"/>
      <c r="C37" s="183"/>
      <c r="D37" s="184">
        <f>(D34+D35)-D36</f>
        <v>24</v>
      </c>
      <c r="E37" s="262">
        <f>(E34+E35)-E36</f>
        <v>24</v>
      </c>
      <c r="F37" s="263"/>
      <c r="G37" s="184">
        <f>(G34+G35)-G36</f>
        <v>24</v>
      </c>
      <c r="H37" s="264" t="s">
        <v>200</v>
      </c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6"/>
    </row>
    <row r="38" ht="13.5" thickTop="1"/>
  </sheetData>
  <sheetProtection/>
  <mergeCells count="45">
    <mergeCell ref="H36:U36"/>
    <mergeCell ref="E37:F37"/>
    <mergeCell ref="H37:U37"/>
    <mergeCell ref="E33:F33"/>
    <mergeCell ref="E34:F34"/>
    <mergeCell ref="E35:F35"/>
    <mergeCell ref="E36:F36"/>
    <mergeCell ref="L21:O21"/>
    <mergeCell ref="E22:F22"/>
    <mergeCell ref="H22:K22"/>
    <mergeCell ref="L22:O22"/>
    <mergeCell ref="E25:F25"/>
    <mergeCell ref="H25:K25"/>
    <mergeCell ref="L25:O25"/>
    <mergeCell ref="H18:K18"/>
    <mergeCell ref="L18:O18"/>
    <mergeCell ref="E23:F23"/>
    <mergeCell ref="H23:K23"/>
    <mergeCell ref="L23:O23"/>
    <mergeCell ref="E24:F24"/>
    <mergeCell ref="H24:K24"/>
    <mergeCell ref="L24:O24"/>
    <mergeCell ref="E21:F21"/>
    <mergeCell ref="H21:K21"/>
    <mergeCell ref="L19:O19"/>
    <mergeCell ref="E20:F20"/>
    <mergeCell ref="H20:K20"/>
    <mergeCell ref="L20:O20"/>
    <mergeCell ref="P14:U16"/>
    <mergeCell ref="E16:F16"/>
    <mergeCell ref="E17:F17"/>
    <mergeCell ref="H17:K17"/>
    <mergeCell ref="L17:O17"/>
    <mergeCell ref="E18:F18"/>
    <mergeCell ref="A14:A15"/>
    <mergeCell ref="B14:B15"/>
    <mergeCell ref="C14:D15"/>
    <mergeCell ref="E14:G15"/>
    <mergeCell ref="H14:K16"/>
    <mergeCell ref="L14:O16"/>
    <mergeCell ref="E2:M2"/>
    <mergeCell ref="E5:N5"/>
    <mergeCell ref="E6:N6"/>
    <mergeCell ref="E19:F19"/>
    <mergeCell ref="H19:K19"/>
  </mergeCells>
  <printOptions/>
  <pageMargins left="0.84" right="0" top="0.5" bottom="0" header="0.5" footer="0.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SheetLayoutView="98" zoomScalePageLayoutView="0" workbookViewId="0" topLeftCell="A33">
      <selection activeCell="E50" sqref="E50"/>
    </sheetView>
  </sheetViews>
  <sheetFormatPr defaultColWidth="9.140625" defaultRowHeight="12.75"/>
  <cols>
    <col min="1" max="1" width="6.7109375" style="1" customWidth="1"/>
    <col min="2" max="2" width="12.140625" style="1" customWidth="1"/>
    <col min="3" max="3" width="10.140625" style="1" customWidth="1"/>
    <col min="4" max="4" width="9.8515625" style="1" customWidth="1"/>
    <col min="5" max="5" width="20.00390625" style="1" customWidth="1"/>
    <col min="6" max="6" width="10.57421875" style="1" customWidth="1"/>
    <col min="7" max="7" width="4.140625" style="1" customWidth="1"/>
    <col min="8" max="8" width="10.8515625" style="1" customWidth="1"/>
    <col min="9" max="9" width="16.140625" style="1" customWidth="1"/>
    <col min="10" max="10" width="9.28125" style="1" customWidth="1"/>
    <col min="11" max="16384" width="9.140625" style="1" customWidth="1"/>
  </cols>
  <sheetData>
    <row r="1" ht="13.5" thickBot="1"/>
    <row r="2" spans="1:10" ht="14.25" thickBot="1" thickTop="1">
      <c r="A2" s="126"/>
      <c r="B2" s="127"/>
      <c r="C2" s="127"/>
      <c r="D2" s="127"/>
      <c r="E2" s="127"/>
      <c r="F2" s="127"/>
      <c r="G2" s="127"/>
      <c r="H2" s="127"/>
      <c r="I2" s="127"/>
      <c r="J2" s="128"/>
    </row>
    <row r="3" spans="1:10" s="79" customFormat="1" ht="31.5" thickBot="1" thickTop="1">
      <c r="A3" s="129"/>
      <c r="B3" s="130"/>
      <c r="C3" s="130" t="s">
        <v>201</v>
      </c>
      <c r="D3" s="131"/>
      <c r="E3" s="130"/>
      <c r="F3" s="130"/>
      <c r="G3" s="130"/>
      <c r="H3" s="130"/>
      <c r="I3" s="284" t="s">
        <v>202</v>
      </c>
      <c r="J3" s="285"/>
    </row>
    <row r="4" spans="1:10" ht="40.5" customHeight="1" thickTop="1">
      <c r="A4" s="132"/>
      <c r="B4" s="25"/>
      <c r="C4" s="25"/>
      <c r="D4" s="133" t="s">
        <v>233</v>
      </c>
      <c r="E4" s="25"/>
      <c r="F4" s="25"/>
      <c r="G4" s="25"/>
      <c r="H4" s="25"/>
      <c r="I4" s="25"/>
      <c r="J4" s="134"/>
    </row>
    <row r="5" spans="1:10" ht="24" customHeight="1">
      <c r="A5" s="132" t="s">
        <v>204</v>
      </c>
      <c r="B5" s="25"/>
      <c r="C5" s="25"/>
      <c r="D5" s="25"/>
      <c r="E5" s="25"/>
      <c r="F5" s="25"/>
      <c r="G5" s="25"/>
      <c r="H5" s="25"/>
      <c r="I5" s="25"/>
      <c r="J5" s="134"/>
    </row>
    <row r="6" spans="1:10" ht="17.25" customHeight="1">
      <c r="A6" s="286" t="s">
        <v>231</v>
      </c>
      <c r="B6" s="287"/>
      <c r="C6" s="287"/>
      <c r="D6" s="25" t="s">
        <v>205</v>
      </c>
      <c r="E6" s="25"/>
      <c r="F6" s="25"/>
      <c r="G6" s="25"/>
      <c r="H6" s="25"/>
      <c r="I6" s="25"/>
      <c r="J6" s="134"/>
    </row>
    <row r="7" spans="1:10" ht="17.25" customHeight="1">
      <c r="A7" s="132" t="s">
        <v>234</v>
      </c>
      <c r="B7" s="25"/>
      <c r="C7" s="25"/>
      <c r="D7" s="25"/>
      <c r="E7" s="25"/>
      <c r="F7" s="25"/>
      <c r="G7" s="25"/>
      <c r="H7" s="25"/>
      <c r="I7" s="25"/>
      <c r="J7" s="134"/>
    </row>
    <row r="8" spans="1:10" ht="15" customHeight="1">
      <c r="A8" s="132"/>
      <c r="B8" s="25"/>
      <c r="C8" s="25"/>
      <c r="D8" s="25"/>
      <c r="E8" s="50"/>
      <c r="F8" s="25"/>
      <c r="G8" s="25"/>
      <c r="H8" s="25"/>
      <c r="I8" s="25"/>
      <c r="J8" s="134"/>
    </row>
    <row r="9" spans="1:10" ht="15" customHeight="1">
      <c r="A9" s="132"/>
      <c r="B9" s="25"/>
      <c r="C9" s="25"/>
      <c r="D9" s="25"/>
      <c r="E9" s="50"/>
      <c r="F9" s="25"/>
      <c r="G9" s="25"/>
      <c r="H9" s="25"/>
      <c r="I9" s="25"/>
      <c r="J9" s="134"/>
    </row>
    <row r="10" spans="1:10" ht="15" customHeight="1">
      <c r="A10" s="132" t="s">
        <v>206</v>
      </c>
      <c r="B10" s="25"/>
      <c r="C10" s="25"/>
      <c r="D10" s="25"/>
      <c r="E10" s="50"/>
      <c r="F10" s="25"/>
      <c r="G10" s="25"/>
      <c r="H10" s="25"/>
      <c r="I10" s="25"/>
      <c r="J10" s="134"/>
    </row>
    <row r="11" spans="1:10" ht="12.75">
      <c r="A11" s="132"/>
      <c r="B11" s="25"/>
      <c r="C11" s="25"/>
      <c r="D11" s="25"/>
      <c r="E11" s="25"/>
      <c r="F11" s="25"/>
      <c r="G11" s="25"/>
      <c r="H11" s="25"/>
      <c r="I11" s="25"/>
      <c r="J11" s="134" t="s">
        <v>52</v>
      </c>
    </row>
    <row r="12" spans="1:10" s="81" customFormat="1" ht="75.75" customHeight="1">
      <c r="A12" s="136" t="s">
        <v>207</v>
      </c>
      <c r="B12" s="58" t="s">
        <v>208</v>
      </c>
      <c r="C12" s="288" t="s">
        <v>209</v>
      </c>
      <c r="D12" s="280"/>
      <c r="E12" s="58" t="s">
        <v>210</v>
      </c>
      <c r="F12" s="58" t="s">
        <v>211</v>
      </c>
      <c r="G12" s="58" t="s">
        <v>212</v>
      </c>
      <c r="H12" s="58" t="s">
        <v>213</v>
      </c>
      <c r="I12" s="80" t="s">
        <v>214</v>
      </c>
      <c r="J12" s="137" t="s">
        <v>215</v>
      </c>
    </row>
    <row r="13" spans="1:12" ht="12.75">
      <c r="A13" s="138">
        <v>1</v>
      </c>
      <c r="B13" s="72">
        <v>2</v>
      </c>
      <c r="C13" s="270">
        <v>3</v>
      </c>
      <c r="D13" s="272"/>
      <c r="E13" s="72">
        <v>4</v>
      </c>
      <c r="F13" s="72">
        <v>5</v>
      </c>
      <c r="G13" s="72">
        <v>6</v>
      </c>
      <c r="H13" s="72">
        <v>7</v>
      </c>
      <c r="I13" s="45">
        <v>8</v>
      </c>
      <c r="J13" s="139">
        <v>9</v>
      </c>
      <c r="L13" s="1" t="s">
        <v>52</v>
      </c>
    </row>
    <row r="14" spans="1:10" s="89" customFormat="1" ht="19.5" customHeight="1">
      <c r="A14" s="140"/>
      <c r="B14" s="83"/>
      <c r="C14" s="84"/>
      <c r="D14" s="85"/>
      <c r="E14" s="83"/>
      <c r="F14" s="86"/>
      <c r="G14" s="82"/>
      <c r="H14" s="87"/>
      <c r="I14" s="88"/>
      <c r="J14" s="141"/>
    </row>
    <row r="15" spans="1:12" s="89" customFormat="1" ht="19.5" customHeight="1">
      <c r="A15" s="142"/>
      <c r="B15" s="91"/>
      <c r="C15" s="92"/>
      <c r="D15" s="93"/>
      <c r="E15" s="94"/>
      <c r="F15" s="95"/>
      <c r="G15" s="90"/>
      <c r="H15" s="96"/>
      <c r="I15" s="94"/>
      <c r="J15" s="143"/>
      <c r="L15" s="89" t="s">
        <v>52</v>
      </c>
    </row>
    <row r="16" spans="1:10" s="89" customFormat="1" ht="19.5" customHeight="1">
      <c r="A16" s="142"/>
      <c r="B16" s="91"/>
      <c r="C16" s="97"/>
      <c r="D16" s="98"/>
      <c r="E16" s="91"/>
      <c r="F16" s="95"/>
      <c r="G16" s="90"/>
      <c r="H16" s="96"/>
      <c r="I16" s="94"/>
      <c r="J16" s="143"/>
    </row>
    <row r="17" spans="1:12" s="89" customFormat="1" ht="19.5" customHeight="1">
      <c r="A17" s="142"/>
      <c r="B17" s="90"/>
      <c r="C17" s="99" t="s">
        <v>183</v>
      </c>
      <c r="D17" s="98"/>
      <c r="E17" s="91"/>
      <c r="F17" s="95"/>
      <c r="G17" s="90"/>
      <c r="H17" s="96"/>
      <c r="I17" s="94"/>
      <c r="J17" s="143"/>
      <c r="L17" s="89" t="s">
        <v>52</v>
      </c>
    </row>
    <row r="18" spans="1:10" s="107" customFormat="1" ht="19.5" customHeight="1">
      <c r="A18" s="144"/>
      <c r="B18" s="100"/>
      <c r="C18" s="101"/>
      <c r="D18" s="102"/>
      <c r="E18" s="103" t="s">
        <v>52</v>
      </c>
      <c r="F18" s="104"/>
      <c r="G18" s="100"/>
      <c r="H18" s="105"/>
      <c r="I18" s="106"/>
      <c r="J18" s="145"/>
    </row>
    <row r="19" spans="1:10" s="107" customFormat="1" ht="19.5" customHeight="1">
      <c r="A19" s="144"/>
      <c r="B19" s="100"/>
      <c r="C19" s="108"/>
      <c r="D19" s="109"/>
      <c r="E19" s="103" t="s">
        <v>52</v>
      </c>
      <c r="F19" s="104"/>
      <c r="G19" s="100"/>
      <c r="H19" s="105"/>
      <c r="I19" s="106"/>
      <c r="J19" s="145"/>
    </row>
    <row r="20" spans="1:10" s="107" customFormat="1" ht="19.5" customHeight="1">
      <c r="A20" s="144"/>
      <c r="B20" s="100"/>
      <c r="C20" s="108"/>
      <c r="D20" s="109"/>
      <c r="E20" s="103"/>
      <c r="F20" s="104"/>
      <c r="G20" s="100"/>
      <c r="H20" s="105"/>
      <c r="I20" s="106"/>
      <c r="J20" s="145"/>
    </row>
    <row r="21" spans="1:10" s="107" customFormat="1" ht="19.5" customHeight="1">
      <c r="A21" s="144"/>
      <c r="B21" s="100"/>
      <c r="C21" s="108"/>
      <c r="D21" s="109"/>
      <c r="E21" s="103"/>
      <c r="F21" s="104"/>
      <c r="G21" s="100"/>
      <c r="H21" s="105"/>
      <c r="I21" s="106"/>
      <c r="J21" s="145"/>
    </row>
    <row r="22" spans="1:10" s="107" customFormat="1" ht="19.5" customHeight="1">
      <c r="A22" s="144"/>
      <c r="B22" s="100"/>
      <c r="C22" s="108"/>
      <c r="D22" s="109"/>
      <c r="E22" s="103"/>
      <c r="F22" s="104"/>
      <c r="G22" s="100"/>
      <c r="H22" s="105"/>
      <c r="I22" s="106"/>
      <c r="J22" s="145"/>
    </row>
    <row r="23" spans="1:10" s="107" customFormat="1" ht="19.5" customHeight="1">
      <c r="A23" s="144"/>
      <c r="B23" s="100"/>
      <c r="C23" s="108"/>
      <c r="D23" s="109"/>
      <c r="E23" s="103"/>
      <c r="F23" s="104"/>
      <c r="G23" s="100"/>
      <c r="H23" s="105"/>
      <c r="I23" s="106"/>
      <c r="J23" s="145"/>
    </row>
    <row r="24" spans="1:10" s="107" customFormat="1" ht="19.5" customHeight="1">
      <c r="A24" s="144"/>
      <c r="B24" s="100"/>
      <c r="C24" s="108"/>
      <c r="D24" s="109"/>
      <c r="E24" s="103"/>
      <c r="F24" s="104"/>
      <c r="G24" s="100"/>
      <c r="H24" s="105"/>
      <c r="I24" s="106"/>
      <c r="J24" s="145"/>
    </row>
    <row r="25" spans="1:10" s="107" customFormat="1" ht="19.5" customHeight="1">
      <c r="A25" s="144"/>
      <c r="B25" s="100"/>
      <c r="C25" s="108"/>
      <c r="D25" s="109"/>
      <c r="E25" s="103"/>
      <c r="F25" s="104"/>
      <c r="G25" s="100"/>
      <c r="H25" s="105"/>
      <c r="I25" s="106"/>
      <c r="J25" s="145"/>
    </row>
    <row r="26" spans="1:10" s="107" customFormat="1" ht="19.5" customHeight="1">
      <c r="A26" s="144"/>
      <c r="B26" s="100"/>
      <c r="C26" s="108"/>
      <c r="D26" s="109"/>
      <c r="E26" s="103"/>
      <c r="F26" s="104"/>
      <c r="G26" s="100"/>
      <c r="H26" s="105"/>
      <c r="I26" s="106"/>
      <c r="J26" s="145"/>
    </row>
    <row r="27" spans="1:10" s="107" customFormat="1" ht="18.75" customHeight="1">
      <c r="A27" s="146"/>
      <c r="B27" s="110"/>
      <c r="C27" s="111"/>
      <c r="D27" s="112"/>
      <c r="E27" s="113"/>
      <c r="F27" s="114"/>
      <c r="G27" s="110"/>
      <c r="H27" s="115"/>
      <c r="I27" s="116"/>
      <c r="J27" s="147"/>
    </row>
    <row r="28" spans="1:10" ht="12.75">
      <c r="A28" s="148"/>
      <c r="B28" s="117"/>
      <c r="C28" s="118"/>
      <c r="D28" s="118"/>
      <c r="E28" s="119"/>
      <c r="F28" s="120"/>
      <c r="G28" s="117"/>
      <c r="H28" s="121"/>
      <c r="I28" s="25"/>
      <c r="J28" s="134"/>
    </row>
    <row r="29" spans="1:10" ht="12.75">
      <c r="A29" s="148"/>
      <c r="B29" s="117"/>
      <c r="C29" s="118"/>
      <c r="D29" s="118"/>
      <c r="E29" s="119"/>
      <c r="F29" s="120"/>
      <c r="G29" s="117"/>
      <c r="H29" s="121"/>
      <c r="I29" s="25"/>
      <c r="J29" s="134"/>
    </row>
    <row r="30" spans="1:10" ht="12.75">
      <c r="A30" s="132"/>
      <c r="B30" s="25"/>
      <c r="C30" s="25"/>
      <c r="D30" s="25"/>
      <c r="E30" s="25"/>
      <c r="F30" s="25"/>
      <c r="G30" s="25"/>
      <c r="H30" s="25"/>
      <c r="I30" s="25"/>
      <c r="J30" s="134"/>
    </row>
    <row r="31" spans="1:10" ht="12.75">
      <c r="A31" s="132"/>
      <c r="B31" s="25"/>
      <c r="C31" s="25"/>
      <c r="D31" s="25"/>
      <c r="E31" s="25"/>
      <c r="F31" s="25"/>
      <c r="G31" s="25"/>
      <c r="H31" s="25"/>
      <c r="I31" s="25"/>
      <c r="J31" s="134"/>
    </row>
    <row r="32" spans="1:10" ht="12.75">
      <c r="A32" s="132"/>
      <c r="B32" s="25"/>
      <c r="C32" s="25"/>
      <c r="D32" s="25"/>
      <c r="E32" s="25"/>
      <c r="F32" s="25"/>
      <c r="G32" s="25"/>
      <c r="H32" s="25"/>
      <c r="I32" s="25"/>
      <c r="J32" s="134"/>
    </row>
    <row r="33" spans="1:10" ht="12.75" customHeight="1">
      <c r="A33" s="149" t="s">
        <v>216</v>
      </c>
      <c r="B33" s="48" t="s">
        <v>232</v>
      </c>
      <c r="C33" s="25"/>
      <c r="D33" s="25"/>
      <c r="E33" s="25"/>
      <c r="F33" s="283" t="s">
        <v>217</v>
      </c>
      <c r="G33" s="283"/>
      <c r="H33" s="283"/>
      <c r="I33" s="283"/>
      <c r="J33" s="134"/>
    </row>
    <row r="34" spans="1:10" ht="12.75">
      <c r="A34" s="132"/>
      <c r="B34" s="25"/>
      <c r="C34" s="25"/>
      <c r="D34" s="25"/>
      <c r="E34" s="25"/>
      <c r="F34" s="283"/>
      <c r="G34" s="283"/>
      <c r="H34" s="283"/>
      <c r="I34" s="283"/>
      <c r="J34" s="134"/>
    </row>
    <row r="35" spans="1:10" ht="12.75">
      <c r="A35" s="132"/>
      <c r="B35" s="25"/>
      <c r="C35" s="25"/>
      <c r="D35" s="25"/>
      <c r="E35" s="25"/>
      <c r="F35" s="150"/>
      <c r="G35" s="150"/>
      <c r="H35" s="150"/>
      <c r="I35" s="150"/>
      <c r="J35" s="134"/>
    </row>
    <row r="36" spans="1:10" ht="12.75">
      <c r="A36" s="132"/>
      <c r="B36" s="25"/>
      <c r="C36" s="25"/>
      <c r="D36" s="25"/>
      <c r="E36" s="25"/>
      <c r="F36" s="150"/>
      <c r="G36" s="150"/>
      <c r="H36" s="150"/>
      <c r="I36" s="150"/>
      <c r="J36" s="134"/>
    </row>
    <row r="37" spans="1:10" ht="12.75">
      <c r="A37" s="132"/>
      <c r="B37" s="25"/>
      <c r="C37" s="25"/>
      <c r="D37" s="25"/>
      <c r="E37" s="25"/>
      <c r="F37" s="25"/>
      <c r="G37" s="25"/>
      <c r="H37" s="25"/>
      <c r="I37" s="25"/>
      <c r="J37" s="134"/>
    </row>
    <row r="38" spans="1:10" ht="12.75">
      <c r="A38" s="132"/>
      <c r="B38" s="25"/>
      <c r="C38" s="25"/>
      <c r="D38" s="25"/>
      <c r="E38" s="25"/>
      <c r="F38" s="25"/>
      <c r="G38" s="25"/>
      <c r="H38" s="25"/>
      <c r="I38" s="25"/>
      <c r="J38" s="134"/>
    </row>
    <row r="39" spans="1:10" ht="12.75">
      <c r="A39" s="132"/>
      <c r="B39" s="25"/>
      <c r="C39" s="25"/>
      <c r="D39" s="25"/>
      <c r="E39" s="25"/>
      <c r="F39" s="25"/>
      <c r="G39" s="25"/>
      <c r="H39" s="25"/>
      <c r="I39" s="25"/>
      <c r="J39" s="134"/>
    </row>
    <row r="40" spans="1:10" ht="12.75">
      <c r="A40" s="132"/>
      <c r="B40" s="25"/>
      <c r="C40" s="25"/>
      <c r="D40" s="25"/>
      <c r="E40" s="25"/>
      <c r="F40" s="25"/>
      <c r="G40" s="25" t="s">
        <v>218</v>
      </c>
      <c r="H40" s="25"/>
      <c r="I40" s="25"/>
      <c r="J40" s="134"/>
    </row>
    <row r="41" spans="1:10" ht="13.5" thickBot="1">
      <c r="A41" s="151"/>
      <c r="B41" s="152"/>
      <c r="C41" s="152"/>
      <c r="D41" s="152"/>
      <c r="E41" s="152"/>
      <c r="F41" s="152"/>
      <c r="G41" s="152"/>
      <c r="H41" s="152"/>
      <c r="I41" s="152"/>
      <c r="J41" s="153"/>
    </row>
    <row r="42" ht="13.5" thickTop="1"/>
  </sheetData>
  <sheetProtection/>
  <mergeCells count="5">
    <mergeCell ref="I3:J3"/>
    <mergeCell ref="C13:D13"/>
    <mergeCell ref="F33:I34"/>
    <mergeCell ref="A6:C6"/>
    <mergeCell ref="C12:D12"/>
  </mergeCells>
  <printOptions/>
  <pageMargins left="0.75" right="0" top="0.5" bottom="1" header="0.5" footer="0.5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7109375" style="1" customWidth="1"/>
    <col min="2" max="2" width="13.140625" style="1" customWidth="1"/>
    <col min="3" max="3" width="20.28125" style="1" customWidth="1"/>
    <col min="4" max="4" width="23.57421875" style="1" customWidth="1"/>
    <col min="5" max="5" width="12.421875" style="1" customWidth="1"/>
    <col min="6" max="6" width="14.8515625" style="1" customWidth="1"/>
    <col min="7" max="7" width="11.28125" style="1" customWidth="1"/>
    <col min="8" max="8" width="7.28125" style="1" customWidth="1"/>
    <col min="9" max="16384" width="9.140625" style="1" customWidth="1"/>
  </cols>
  <sheetData>
    <row r="1" ht="12" customHeight="1" thickBot="1"/>
    <row r="2" spans="1:7" ht="14.25" thickBot="1" thickTop="1">
      <c r="A2" s="126"/>
      <c r="B2" s="127"/>
      <c r="C2" s="127"/>
      <c r="D2" s="127"/>
      <c r="E2" s="127"/>
      <c r="F2" s="127"/>
      <c r="G2" s="128"/>
    </row>
    <row r="3" spans="1:8" s="79" customFormat="1" ht="32.25" thickBot="1" thickTop="1">
      <c r="A3" s="129"/>
      <c r="B3" s="154"/>
      <c r="C3" s="155" t="s">
        <v>201</v>
      </c>
      <c r="D3" s="154"/>
      <c r="E3" s="154"/>
      <c r="F3" s="289" t="s">
        <v>219</v>
      </c>
      <c r="G3" s="290"/>
      <c r="H3" s="122"/>
    </row>
    <row r="4" spans="1:7" ht="6" customHeight="1" thickTop="1">
      <c r="A4" s="291"/>
      <c r="B4" s="292"/>
      <c r="C4" s="292"/>
      <c r="D4" s="292"/>
      <c r="E4" s="292"/>
      <c r="F4" s="292"/>
      <c r="G4" s="293"/>
    </row>
    <row r="5" spans="1:7" ht="27" customHeight="1">
      <c r="A5" s="294" t="s">
        <v>203</v>
      </c>
      <c r="B5" s="295"/>
      <c r="C5" s="295"/>
      <c r="D5" s="295"/>
      <c r="E5" s="295"/>
      <c r="F5" s="295"/>
      <c r="G5" s="156"/>
    </row>
    <row r="6" spans="1:7" ht="28.5" customHeight="1">
      <c r="A6" s="132" t="s">
        <v>220</v>
      </c>
      <c r="B6" s="25"/>
      <c r="C6" s="25"/>
      <c r="D6" s="25"/>
      <c r="E6" s="157" t="s">
        <v>231</v>
      </c>
      <c r="F6" s="25"/>
      <c r="G6" s="134"/>
    </row>
    <row r="7" spans="1:7" ht="15" customHeight="1">
      <c r="A7" s="132" t="s">
        <v>237</v>
      </c>
      <c r="B7" s="25"/>
      <c r="C7" s="25"/>
      <c r="D7" s="25"/>
      <c r="E7" s="25"/>
      <c r="F7" s="25"/>
      <c r="G7" s="134"/>
    </row>
    <row r="8" spans="1:7" ht="12.75">
      <c r="A8" s="132"/>
      <c r="B8" s="25"/>
      <c r="C8" s="25"/>
      <c r="D8" s="50"/>
      <c r="E8" s="25"/>
      <c r="F8" s="25"/>
      <c r="G8" s="134"/>
    </row>
    <row r="9" spans="1:7" ht="6" customHeight="1">
      <c r="A9" s="132"/>
      <c r="B9" s="25"/>
      <c r="C9" s="25"/>
      <c r="D9" s="50"/>
      <c r="E9" s="25"/>
      <c r="F9" s="25"/>
      <c r="G9" s="134"/>
    </row>
    <row r="10" spans="1:7" ht="12.75">
      <c r="A10" s="132" t="s">
        <v>206</v>
      </c>
      <c r="B10" s="25"/>
      <c r="C10" s="25"/>
      <c r="D10" s="25"/>
      <c r="E10" s="50"/>
      <c r="F10" s="25"/>
      <c r="G10" s="134"/>
    </row>
    <row r="11" spans="1:7" ht="12.75">
      <c r="A11" s="132"/>
      <c r="B11" s="25"/>
      <c r="C11" s="25"/>
      <c r="D11" s="25"/>
      <c r="E11" s="25"/>
      <c r="F11" s="25"/>
      <c r="G11" s="134"/>
    </row>
    <row r="12" spans="1:7" s="81" customFormat="1" ht="39" customHeight="1">
      <c r="A12" s="136" t="s">
        <v>207</v>
      </c>
      <c r="B12" s="58" t="s">
        <v>208</v>
      </c>
      <c r="C12" s="58" t="s">
        <v>209</v>
      </c>
      <c r="D12" s="58" t="s">
        <v>210</v>
      </c>
      <c r="E12" s="58" t="s">
        <v>221</v>
      </c>
      <c r="F12" s="58" t="s">
        <v>222</v>
      </c>
      <c r="G12" s="158" t="s">
        <v>215</v>
      </c>
    </row>
    <row r="13" spans="1:7" ht="12.75">
      <c r="A13" s="138">
        <v>1</v>
      </c>
      <c r="B13" s="72">
        <v>2</v>
      </c>
      <c r="C13" s="72">
        <v>3</v>
      </c>
      <c r="D13" s="72">
        <v>4</v>
      </c>
      <c r="E13" s="72">
        <v>5</v>
      </c>
      <c r="F13" s="72">
        <v>6</v>
      </c>
      <c r="G13" s="139">
        <v>7</v>
      </c>
    </row>
    <row r="14" spans="1:7" ht="12.75">
      <c r="A14" s="159"/>
      <c r="B14" s="70"/>
      <c r="C14" s="70"/>
      <c r="D14" s="70"/>
      <c r="E14" s="70"/>
      <c r="F14" s="70"/>
      <c r="G14" s="160"/>
    </row>
    <row r="15" spans="1:7" ht="12.75">
      <c r="A15" s="161"/>
      <c r="B15" s="123"/>
      <c r="C15" s="61"/>
      <c r="D15" s="61"/>
      <c r="E15" s="61"/>
      <c r="F15" s="61"/>
      <c r="G15" s="162"/>
    </row>
    <row r="16" spans="1:7" ht="12.75">
      <c r="A16" s="135"/>
      <c r="B16" s="61"/>
      <c r="C16" s="61"/>
      <c r="D16" s="61"/>
      <c r="E16" s="52"/>
      <c r="F16" s="52"/>
      <c r="G16" s="162"/>
    </row>
    <row r="17" spans="1:7" ht="12.75">
      <c r="A17" s="135">
        <v>1</v>
      </c>
      <c r="B17" s="62"/>
      <c r="C17" s="52"/>
      <c r="D17" s="52"/>
      <c r="E17" s="52"/>
      <c r="F17" s="52"/>
      <c r="G17" s="162"/>
    </row>
    <row r="18" spans="1:7" ht="12.75">
      <c r="A18" s="135"/>
      <c r="B18" s="61"/>
      <c r="C18" s="106"/>
      <c r="D18" s="61"/>
      <c r="E18" s="52"/>
      <c r="F18" s="52"/>
      <c r="G18" s="162"/>
    </row>
    <row r="19" spans="1:7" ht="12.75">
      <c r="A19" s="135"/>
      <c r="B19" s="61"/>
      <c r="C19" s="61"/>
      <c r="D19" s="61" t="s">
        <v>52</v>
      </c>
      <c r="E19" s="52"/>
      <c r="F19" s="61"/>
      <c r="G19" s="162"/>
    </row>
    <row r="20" spans="1:7" ht="18">
      <c r="A20" s="135"/>
      <c r="B20" s="123"/>
      <c r="C20" s="124"/>
      <c r="D20" s="123"/>
      <c r="E20" s="62"/>
      <c r="F20" s="62"/>
      <c r="G20" s="162"/>
    </row>
    <row r="21" spans="1:7" ht="12.75">
      <c r="A21" s="161"/>
      <c r="B21" s="61"/>
      <c r="C21" s="61"/>
      <c r="D21" s="61"/>
      <c r="E21" s="61"/>
      <c r="F21" s="61"/>
      <c r="G21" s="162"/>
    </row>
    <row r="22" spans="1:7" ht="12.75">
      <c r="A22" s="161"/>
      <c r="B22" s="61"/>
      <c r="C22" s="61"/>
      <c r="D22" s="61"/>
      <c r="E22" s="61"/>
      <c r="F22" s="61"/>
      <c r="G22" s="162"/>
    </row>
    <row r="23" spans="1:7" ht="12.75">
      <c r="A23" s="161"/>
      <c r="B23" s="61"/>
      <c r="C23" s="61"/>
      <c r="D23" s="61"/>
      <c r="E23" s="61"/>
      <c r="F23" s="61" t="s">
        <v>52</v>
      </c>
      <c r="G23" s="162"/>
    </row>
    <row r="24" spans="1:7" ht="12.75">
      <c r="A24" s="161"/>
      <c r="B24" s="61"/>
      <c r="C24" s="61"/>
      <c r="D24" s="61" t="s">
        <v>52</v>
      </c>
      <c r="E24" s="61"/>
      <c r="F24" s="61"/>
      <c r="G24" s="162"/>
    </row>
    <row r="25" spans="1:7" ht="12.75">
      <c r="A25" s="161"/>
      <c r="B25" s="61"/>
      <c r="C25" s="61"/>
      <c r="D25" s="61"/>
      <c r="E25" s="61"/>
      <c r="F25" s="61"/>
      <c r="G25" s="162"/>
    </row>
    <row r="26" spans="1:7" ht="12.75">
      <c r="A26" s="161"/>
      <c r="B26" s="61"/>
      <c r="C26" s="61"/>
      <c r="D26" s="61"/>
      <c r="E26" s="61"/>
      <c r="F26" s="61"/>
      <c r="G26" s="162"/>
    </row>
    <row r="27" spans="1:7" ht="12.75">
      <c r="A27" s="161"/>
      <c r="B27" s="61"/>
      <c r="C27" s="61"/>
      <c r="D27" s="61"/>
      <c r="E27" s="61"/>
      <c r="F27" s="61"/>
      <c r="G27" s="162"/>
    </row>
    <row r="28" spans="1:7" ht="12.75">
      <c r="A28" s="163"/>
      <c r="B28" s="64"/>
      <c r="C28" s="64"/>
      <c r="D28" s="64"/>
      <c r="E28" s="64"/>
      <c r="F28" s="64"/>
      <c r="G28" s="164"/>
    </row>
    <row r="29" spans="1:7" ht="12.75">
      <c r="A29" s="132"/>
      <c r="B29" s="25"/>
      <c r="C29" s="25"/>
      <c r="D29" s="25"/>
      <c r="E29" s="25"/>
      <c r="F29" s="25"/>
      <c r="G29" s="134"/>
    </row>
    <row r="30" spans="1:7" ht="12.75">
      <c r="A30" s="132"/>
      <c r="B30" s="25"/>
      <c r="C30" s="25"/>
      <c r="D30" s="25"/>
      <c r="E30" s="25"/>
      <c r="F30" s="25"/>
      <c r="G30" s="134"/>
    </row>
    <row r="31" spans="1:7" ht="12.75">
      <c r="A31" s="132"/>
      <c r="B31" s="25"/>
      <c r="C31" s="25"/>
      <c r="D31" s="25"/>
      <c r="E31" s="25"/>
      <c r="F31" s="25"/>
      <c r="G31" s="134"/>
    </row>
    <row r="32" spans="1:7" ht="12.75">
      <c r="A32" s="132"/>
      <c r="B32" s="25"/>
      <c r="C32" s="25"/>
      <c r="D32" s="25"/>
      <c r="E32" s="25"/>
      <c r="F32" s="25"/>
      <c r="G32" s="134"/>
    </row>
    <row r="33" spans="1:7" ht="12.75">
      <c r="A33" s="132"/>
      <c r="B33" s="25"/>
      <c r="C33" s="25"/>
      <c r="D33" s="25"/>
      <c r="E33" s="25"/>
      <c r="F33" s="25"/>
      <c r="G33" s="134"/>
    </row>
    <row r="34" spans="1:7" ht="12.75">
      <c r="A34" s="132" t="s">
        <v>223</v>
      </c>
      <c r="B34" s="25" t="s">
        <v>232</v>
      </c>
      <c r="C34" s="25"/>
      <c r="D34" s="25"/>
      <c r="E34" s="283" t="s">
        <v>224</v>
      </c>
      <c r="F34" s="283"/>
      <c r="G34" s="296"/>
    </row>
    <row r="35" spans="1:7" ht="12.75">
      <c r="A35" s="132"/>
      <c r="B35" s="25"/>
      <c r="C35" s="25"/>
      <c r="D35" s="25"/>
      <c r="E35" s="283"/>
      <c r="F35" s="283"/>
      <c r="G35" s="296"/>
    </row>
    <row r="36" spans="1:7" ht="12.75">
      <c r="A36" s="132"/>
      <c r="B36" s="25"/>
      <c r="C36" s="25"/>
      <c r="D36" s="25"/>
      <c r="E36" s="25"/>
      <c r="F36" s="25"/>
      <c r="G36" s="134"/>
    </row>
    <row r="37" spans="1:7" ht="12.75">
      <c r="A37" s="132" t="s">
        <v>225</v>
      </c>
      <c r="B37" s="25"/>
      <c r="C37" s="25"/>
      <c r="D37" s="25"/>
      <c r="E37" s="25"/>
      <c r="F37" s="25"/>
      <c r="G37" s="134"/>
    </row>
    <row r="38" spans="1:7" ht="12.75">
      <c r="A38" s="132" t="s">
        <v>226</v>
      </c>
      <c r="B38" s="25"/>
      <c r="C38" s="25"/>
      <c r="D38" s="25"/>
      <c r="E38" s="25"/>
      <c r="F38" s="25"/>
      <c r="G38" s="134"/>
    </row>
    <row r="39" spans="1:7" ht="12.75">
      <c r="A39" s="132" t="s">
        <v>227</v>
      </c>
      <c r="B39" s="25"/>
      <c r="C39" s="25"/>
      <c r="D39" s="25"/>
      <c r="E39" s="25"/>
      <c r="F39" s="25"/>
      <c r="G39" s="134"/>
    </row>
    <row r="40" spans="1:7" ht="12.75">
      <c r="A40" s="132" t="s">
        <v>228</v>
      </c>
      <c r="B40" s="25"/>
      <c r="C40" s="25"/>
      <c r="D40" s="25"/>
      <c r="E40" s="25"/>
      <c r="F40" s="25"/>
      <c r="G40" s="134"/>
    </row>
    <row r="41" spans="1:7" ht="12.75">
      <c r="A41" s="132" t="s">
        <v>229</v>
      </c>
      <c r="B41" s="25"/>
      <c r="C41" s="25"/>
      <c r="D41" s="25"/>
      <c r="E41" s="25"/>
      <c r="F41" s="25"/>
      <c r="G41" s="134"/>
    </row>
    <row r="42" spans="1:7" ht="12.75">
      <c r="A42" s="132" t="s">
        <v>230</v>
      </c>
      <c r="B42" s="25"/>
      <c r="C42" s="25"/>
      <c r="D42" s="25"/>
      <c r="E42" s="25"/>
      <c r="F42" s="25"/>
      <c r="G42" s="134"/>
    </row>
    <row r="43" spans="1:7" ht="13.5" thickBot="1">
      <c r="A43" s="151"/>
      <c r="B43" s="152"/>
      <c r="C43" s="152"/>
      <c r="D43" s="152"/>
      <c r="E43" s="152"/>
      <c r="F43" s="152"/>
      <c r="G43" s="153"/>
    </row>
    <row r="44" ht="13.5" thickTop="1"/>
  </sheetData>
  <sheetProtection/>
  <mergeCells count="4">
    <mergeCell ref="F3:G3"/>
    <mergeCell ref="A4:G4"/>
    <mergeCell ref="A5:F5"/>
    <mergeCell ref="E34:G35"/>
  </mergeCells>
  <printOptions/>
  <pageMargins left="0.75" right="0.25" top="0.5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Rathi</cp:lastModifiedBy>
  <cp:lastPrinted>2011-01-11T07:11:00Z</cp:lastPrinted>
  <dcterms:created xsi:type="dcterms:W3CDTF">2007-10-02T12:20:31Z</dcterms:created>
  <dcterms:modified xsi:type="dcterms:W3CDTF">2011-01-15T05:01:44Z</dcterms:modified>
  <cp:category/>
  <cp:version/>
  <cp:contentType/>
  <cp:contentStatus/>
</cp:coreProperties>
</file>