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1"/>
  </bookViews>
  <sheets>
    <sheet name="Sheet1" sheetId="1" r:id="rId1"/>
    <sheet name="gp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<sst xmlns="http://schemas.openxmlformats.org/spreadsheetml/2006/main" count="52" uniqueCount="44">
  <si>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Interest</t>
  </si>
  <si>
    <t>]6DtI islk</t>
  </si>
  <si>
    <t>kpat</t>
  </si>
  <si>
    <t>3ka</t>
  </si>
  <si>
    <t>]paD</t>
  </si>
  <si>
    <t>Vyaj</t>
  </si>
  <si>
    <t>kul</t>
  </si>
  <si>
    <t>rIf&gt;D-É</t>
  </si>
  <si>
    <t>rIf&gt;D-Ê</t>
  </si>
  <si>
    <t>rIf&gt;D-Ë</t>
  </si>
  <si>
    <t>G.P.F Interest Counting Calculator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</si>
  <si>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</si>
  <si>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</si>
  <si>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</si>
  <si>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</si>
  <si>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</si>
  <si>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</si>
  <si>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</si>
  <si>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</si>
  <si>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</si>
  <si>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</si>
  <si>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</si>
  <si>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</si>
  <si>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Opening Balance</t>
  </si>
  <si>
    <t>Deposit</t>
  </si>
  <si>
    <t>Withdrawals</t>
  </si>
  <si>
    <t xml:space="preserve">Interest </t>
  </si>
  <si>
    <t>Withdrawals Interest</t>
  </si>
  <si>
    <t>Closing Balance</t>
  </si>
  <si>
    <t>Month</t>
  </si>
  <si>
    <t>Other</t>
  </si>
  <si>
    <t>Total</t>
  </si>
  <si>
    <t>Rate Of Interest</t>
  </si>
  <si>
    <t>Year</t>
  </si>
  <si>
    <t>2001-02</t>
  </si>
  <si>
    <t xml:space="preserve">Name : </t>
  </si>
  <si>
    <t>A/C No. :</t>
  </si>
  <si>
    <t>Patel Jitendrakumar Amrutlalal</t>
  </si>
  <si>
    <t>Monthly Sub.</t>
  </si>
  <si>
    <t>G.P.F Calculator</t>
  </si>
  <si>
    <t>Created By :   Jitendra Patel</t>
  </si>
  <si>
    <t>Fund deduction</t>
  </si>
  <si>
    <t>Gujarat</t>
  </si>
  <si>
    <t>Note - Write Only in color cell.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</si>
</sst>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Gujrati Saral-3"/>
      <family val="0"/>
    </font>
    <font>
      <b/>
      <sz val="18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4" xfId="0" applyFill="1" applyBorder="1" applyAlignment="1">
      <alignment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0" customWidth="1"/>
    <col min="2" max="2" width="20.140625" style="0" customWidth="1"/>
    <col min="3" max="3" width="21.140625" style="0" customWidth="1"/>
    <col min="4" max="4" width="16.7109375" style="0" customWidth="1"/>
    <col min="7" max="7" width="19.421875" style="0" customWidth="1"/>
  </cols>
  <sheetData>
    <row r="1" ht="13.5" thickBot="1"/>
    <row r="2" spans="3:5" ht="18.75" thickBot="1">
      <c r="C2" s="52" t="s">
        <v>10</v>
      </c>
      <c r="D2" s="53"/>
      <c r="E2" s="54"/>
    </row>
    <row r="3" ht="13.5" thickBot="1"/>
    <row r="4" ht="16.5" thickBot="1">
      <c r="D4" s="1" t="s">
        <v>0</v>
      </c>
    </row>
    <row r="5" ht="13.5" thickBot="1"/>
    <row r="6" spans="2:7" ht="21" customHeight="1" thickBot="1">
      <c r="B6" s="4" t="s">
        <v>1</v>
      </c>
      <c r="C6" s="7">
        <v>16472</v>
      </c>
      <c r="D6" s="3">
        <f>C6*F7*1/100</f>
        <v>1564.84</v>
      </c>
      <c r="F6" s="4" t="s">
        <v>3</v>
      </c>
      <c r="G6" s="8"/>
    </row>
    <row r="7" spans="2:6" ht="21" customHeight="1" thickBot="1">
      <c r="B7" s="4" t="s">
        <v>2</v>
      </c>
      <c r="C7" s="7">
        <v>1000</v>
      </c>
      <c r="D7" s="3">
        <f>C7*F7*78/1200</f>
        <v>617.5</v>
      </c>
      <c r="F7" s="6">
        <v>9.5</v>
      </c>
    </row>
    <row r="8" spans="2:4" ht="21" thickBot="1">
      <c r="B8" s="4" t="s">
        <v>7</v>
      </c>
      <c r="C8" s="7">
        <v>795</v>
      </c>
      <c r="D8" s="3">
        <f>C8*F$7*1/1200</f>
        <v>6.29375</v>
      </c>
    </row>
    <row r="9" spans="2:4" ht="21.75" customHeight="1" thickBot="1">
      <c r="B9" s="4" t="s">
        <v>8</v>
      </c>
      <c r="C9" s="7">
        <v>1212</v>
      </c>
      <c r="D9" s="3">
        <f>C9*F$7*2/1200</f>
        <v>19.19</v>
      </c>
    </row>
    <row r="10" spans="2:4" ht="24" customHeight="1" thickBot="1">
      <c r="B10" s="4" t="s">
        <v>9</v>
      </c>
      <c r="C10" s="7">
        <v>0</v>
      </c>
      <c r="D10" s="3">
        <f>C10*F$7*3/1200</f>
        <v>0</v>
      </c>
    </row>
    <row r="11" ht="28.5" customHeight="1" thickBot="1">
      <c r="D11" s="5">
        <f>SUM(D6:D10)</f>
        <v>2207.82375</v>
      </c>
    </row>
    <row r="13" ht="13.5" thickBot="1"/>
    <row r="14" spans="2:3" ht="21" thickBot="1">
      <c r="B14" s="4" t="s">
        <v>1</v>
      </c>
      <c r="C14" s="2">
        <f>C6</f>
        <v>16472</v>
      </c>
    </row>
    <row r="15" spans="2:3" ht="21" thickBot="1">
      <c r="B15" s="4" t="s">
        <v>2</v>
      </c>
      <c r="C15" s="2">
        <f>C7*12</f>
        <v>12000</v>
      </c>
    </row>
    <row r="16" spans="2:3" ht="21" thickBot="1">
      <c r="B16" s="4" t="s">
        <v>7</v>
      </c>
      <c r="C16" s="2">
        <f>C8</f>
        <v>795</v>
      </c>
    </row>
    <row r="17" spans="2:3" ht="21" thickBot="1">
      <c r="B17" s="4" t="s">
        <v>8</v>
      </c>
      <c r="C17" s="2">
        <f>C9</f>
        <v>1212</v>
      </c>
    </row>
    <row r="18" spans="2:3" ht="21" thickBot="1">
      <c r="B18" s="4" t="s">
        <v>9</v>
      </c>
      <c r="C18" s="2">
        <f>C10</f>
        <v>0</v>
      </c>
    </row>
    <row r="19" spans="2:3" ht="21" thickBot="1">
      <c r="B19" s="4" t="s">
        <v>4</v>
      </c>
      <c r="C19" s="2"/>
    </row>
    <row r="20" spans="2:3" ht="21" thickBot="1">
      <c r="B20" s="4" t="s">
        <v>5</v>
      </c>
      <c r="C20" s="3">
        <f>D11</f>
        <v>2207.82375</v>
      </c>
    </row>
    <row r="21" spans="2:3" ht="28.5" thickBot="1">
      <c r="B21" s="4" t="s">
        <v>6</v>
      </c>
      <c r="C21" s="9">
        <f>SUM(C14:C20)</f>
        <v>32686.82375</v>
      </c>
    </row>
  </sheetData>
  <mergeCells count="1">
    <mergeCell ref="C2:E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7">
      <selection activeCell="N12" sqref="N12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3.421875" style="0" customWidth="1"/>
    <col min="5" max="5" width="11.00390625" style="0" customWidth="1"/>
    <col min="6" max="7" width="13.8515625" style="0" customWidth="1"/>
    <col min="8" max="8" width="13.8515625" style="0" hidden="1" customWidth="1"/>
    <col min="9" max="10" width="0" style="0" hidden="1" customWidth="1"/>
    <col min="11" max="11" width="11.7109375" style="0" hidden="1" customWidth="1"/>
    <col min="12" max="12" width="0" style="0" hidden="1" customWidth="1"/>
  </cols>
  <sheetData>
    <row r="1" ht="15.75">
      <c r="B1" s="65" t="s">
        <v>43</v>
      </c>
    </row>
    <row r="4" spans="3:8" ht="26.25">
      <c r="C4" s="49"/>
      <c r="D4" s="50" t="s">
        <v>39</v>
      </c>
      <c r="E4" s="49"/>
      <c r="G4" s="10" t="s">
        <v>40</v>
      </c>
      <c r="H4" s="10"/>
    </row>
    <row r="5" spans="6:13" ht="19.5" customHeight="1" thickBot="1">
      <c r="F5" s="11"/>
      <c r="G5" s="11"/>
      <c r="M5" s="10" t="s">
        <v>42</v>
      </c>
    </row>
    <row r="6" spans="2:7" ht="19.5" customHeight="1" thickBot="1">
      <c r="B6" s="23" t="s">
        <v>35</v>
      </c>
      <c r="C6" s="55" t="s">
        <v>37</v>
      </c>
      <c r="D6" s="56"/>
      <c r="E6" s="56"/>
      <c r="F6" s="56"/>
      <c r="G6" s="57"/>
    </row>
    <row r="7" spans="2:7" ht="19.5" customHeight="1" thickBot="1">
      <c r="B7" s="15"/>
      <c r="C7" s="15"/>
      <c r="D7" s="15"/>
      <c r="E7" s="15"/>
      <c r="F7" s="14"/>
      <c r="G7" s="14"/>
    </row>
    <row r="8" spans="2:7" ht="19.5" customHeight="1" thickBot="1">
      <c r="B8" s="24" t="s">
        <v>36</v>
      </c>
      <c r="C8" s="29">
        <v>9335</v>
      </c>
      <c r="D8" s="15"/>
      <c r="E8" s="23" t="s">
        <v>33</v>
      </c>
      <c r="F8" s="30" t="s">
        <v>34</v>
      </c>
      <c r="G8" s="14"/>
    </row>
    <row r="9" spans="2:7" ht="19.5" customHeight="1" thickBot="1">
      <c r="B9" s="15"/>
      <c r="C9" s="15"/>
      <c r="D9" s="15"/>
      <c r="E9" s="15"/>
      <c r="F9" s="15"/>
      <c r="G9" s="15"/>
    </row>
    <row r="10" spans="2:8" s="12" customFormat="1" ht="27.75" customHeight="1" thickBot="1">
      <c r="B10" s="34" t="s">
        <v>29</v>
      </c>
      <c r="C10" s="64" t="s">
        <v>41</v>
      </c>
      <c r="D10" s="34" t="s">
        <v>30</v>
      </c>
      <c r="E10" s="34" t="s">
        <v>31</v>
      </c>
      <c r="F10" s="34" t="s">
        <v>25</v>
      </c>
      <c r="G10" s="25"/>
      <c r="H10" s="20"/>
    </row>
    <row r="11" spans="2:10" ht="19.5" customHeight="1">
      <c r="B11" s="36" t="s">
        <v>11</v>
      </c>
      <c r="C11" s="37">
        <f>G$17</f>
        <v>2555</v>
      </c>
      <c r="D11" s="38"/>
      <c r="E11" s="37">
        <f>SUM(C11:D11)</f>
        <v>2555</v>
      </c>
      <c r="F11" s="39"/>
      <c r="G11" s="62" t="s">
        <v>32</v>
      </c>
      <c r="H11" s="21"/>
      <c r="I11" s="60"/>
      <c r="J11" s="61"/>
    </row>
    <row r="12" spans="2:10" ht="19.5" customHeight="1" thickBot="1">
      <c r="B12" s="40" t="s">
        <v>12</v>
      </c>
      <c r="C12" s="22">
        <f aca="true" t="shared" si="0" ref="C12:C22">G$17</f>
        <v>2555</v>
      </c>
      <c r="D12" s="32"/>
      <c r="E12" s="22">
        <f aca="true" t="shared" si="1" ref="E12:E22">SUM(C12:D12)</f>
        <v>2555</v>
      </c>
      <c r="F12" s="41"/>
      <c r="G12" s="63"/>
      <c r="H12" s="21"/>
      <c r="I12" s="60"/>
      <c r="J12" s="61"/>
    </row>
    <row r="13" spans="2:9" ht="19.5" customHeight="1" thickBot="1">
      <c r="B13" s="40" t="s">
        <v>13</v>
      </c>
      <c r="C13" s="22">
        <f t="shared" si="0"/>
        <v>2555</v>
      </c>
      <c r="D13" s="32"/>
      <c r="E13" s="22">
        <f t="shared" si="1"/>
        <v>2555</v>
      </c>
      <c r="F13" s="41"/>
      <c r="G13" s="15"/>
      <c r="H13" s="21"/>
      <c r="I13" s="11"/>
    </row>
    <row r="14" spans="2:13" ht="19.5" customHeight="1" thickBot="1">
      <c r="B14" s="40" t="s">
        <v>14</v>
      </c>
      <c r="C14" s="22">
        <f t="shared" si="0"/>
        <v>2555</v>
      </c>
      <c r="D14" s="32"/>
      <c r="E14" s="22">
        <f t="shared" si="1"/>
        <v>2555</v>
      </c>
      <c r="F14" s="41"/>
      <c r="G14" s="26">
        <v>9.5</v>
      </c>
      <c r="H14" s="21"/>
      <c r="I14" s="11"/>
      <c r="M14" s="31"/>
    </row>
    <row r="15" spans="2:9" ht="19.5" customHeight="1">
      <c r="B15" s="40" t="s">
        <v>15</v>
      </c>
      <c r="C15" s="22">
        <f t="shared" si="0"/>
        <v>2555</v>
      </c>
      <c r="D15" s="32"/>
      <c r="E15" s="22">
        <f t="shared" si="1"/>
        <v>2555</v>
      </c>
      <c r="F15" s="33"/>
      <c r="G15" s="27"/>
      <c r="H15" s="21"/>
      <c r="I15" s="11"/>
    </row>
    <row r="16" spans="2:9" ht="19.5" customHeight="1" thickBot="1">
      <c r="B16" s="40" t="s">
        <v>16</v>
      </c>
      <c r="C16" s="22">
        <f t="shared" si="0"/>
        <v>2555</v>
      </c>
      <c r="D16" s="32"/>
      <c r="E16" s="22">
        <f t="shared" si="1"/>
        <v>2555</v>
      </c>
      <c r="F16" s="41"/>
      <c r="G16" s="51" t="s">
        <v>38</v>
      </c>
      <c r="H16" s="21"/>
      <c r="I16" s="11"/>
    </row>
    <row r="17" spans="2:11" ht="19.5" customHeight="1" thickBot="1">
      <c r="B17" s="40" t="s">
        <v>17</v>
      </c>
      <c r="C17" s="22">
        <f t="shared" si="0"/>
        <v>2555</v>
      </c>
      <c r="D17" s="32"/>
      <c r="E17" s="22">
        <f t="shared" si="1"/>
        <v>2555</v>
      </c>
      <c r="F17" s="41"/>
      <c r="G17" s="35">
        <v>2555</v>
      </c>
      <c r="H17" s="21"/>
      <c r="I17" s="11"/>
      <c r="K17" s="58" t="s">
        <v>32</v>
      </c>
    </row>
    <row r="18" spans="2:11" ht="19.5" customHeight="1" thickBot="1">
      <c r="B18" s="40" t="s">
        <v>18</v>
      </c>
      <c r="C18" s="22">
        <f t="shared" si="0"/>
        <v>2555</v>
      </c>
      <c r="D18" s="32"/>
      <c r="E18" s="22">
        <f t="shared" si="1"/>
        <v>2555</v>
      </c>
      <c r="F18" s="41"/>
      <c r="G18" s="27"/>
      <c r="H18" s="21"/>
      <c r="I18" s="11"/>
      <c r="K18" s="59"/>
    </row>
    <row r="19" spans="2:9" ht="19.5" customHeight="1" thickBot="1">
      <c r="B19" s="40" t="s">
        <v>19</v>
      </c>
      <c r="C19" s="22">
        <f t="shared" si="0"/>
        <v>2555</v>
      </c>
      <c r="D19" s="32"/>
      <c r="E19" s="22">
        <f t="shared" si="1"/>
        <v>2555</v>
      </c>
      <c r="F19" s="41"/>
      <c r="G19" s="27"/>
      <c r="H19" s="21"/>
      <c r="I19" s="11"/>
    </row>
    <row r="20" spans="2:11" ht="19.5" customHeight="1" thickBot="1">
      <c r="B20" s="40" t="s">
        <v>20</v>
      </c>
      <c r="C20" s="22">
        <f t="shared" si="0"/>
        <v>2555</v>
      </c>
      <c r="D20" s="32"/>
      <c r="E20" s="22">
        <f t="shared" si="1"/>
        <v>2555</v>
      </c>
      <c r="F20" s="41"/>
      <c r="G20" s="27"/>
      <c r="H20" s="21"/>
      <c r="I20" s="11"/>
      <c r="K20" s="13">
        <f>G14</f>
        <v>9.5</v>
      </c>
    </row>
    <row r="21" spans="2:9" ht="19.5" customHeight="1">
      <c r="B21" s="40" t="s">
        <v>21</v>
      </c>
      <c r="C21" s="22">
        <f t="shared" si="0"/>
        <v>2555</v>
      </c>
      <c r="D21" s="32">
        <v>1212</v>
      </c>
      <c r="E21" s="22">
        <f t="shared" si="1"/>
        <v>3767</v>
      </c>
      <c r="F21" s="41"/>
      <c r="G21" s="27"/>
      <c r="H21" s="21"/>
      <c r="I21" s="11"/>
    </row>
    <row r="22" spans="2:9" ht="19.5" customHeight="1" thickBot="1">
      <c r="B22" s="45" t="s">
        <v>22</v>
      </c>
      <c r="C22" s="42">
        <f t="shared" si="0"/>
        <v>2555</v>
      </c>
      <c r="D22" s="43">
        <v>795</v>
      </c>
      <c r="E22" s="42">
        <f t="shared" si="1"/>
        <v>3350</v>
      </c>
      <c r="F22" s="44"/>
      <c r="G22" s="27"/>
      <c r="H22" s="21"/>
      <c r="I22" s="11"/>
    </row>
    <row r="23" spans="2:9" ht="19.5" customHeight="1" thickBot="1">
      <c r="B23" s="24"/>
      <c r="C23" s="23">
        <f>SUM(C11:C22)</f>
        <v>30660</v>
      </c>
      <c r="D23" s="23">
        <f>SUM(D11:D22)</f>
        <v>2007</v>
      </c>
      <c r="E23" s="23">
        <f>SUM(C23:D23)</f>
        <v>32667</v>
      </c>
      <c r="F23" s="24">
        <f>SUM(F11:F22)</f>
        <v>0</v>
      </c>
      <c r="G23" s="27"/>
      <c r="H23" s="21"/>
      <c r="I23" s="11"/>
    </row>
    <row r="24" spans="2:9" ht="10.5" customHeight="1" thickBot="1">
      <c r="B24" s="27"/>
      <c r="C24" s="27"/>
      <c r="D24" s="27"/>
      <c r="E24" s="27"/>
      <c r="F24" s="27"/>
      <c r="G24" s="27"/>
      <c r="H24" s="21"/>
      <c r="I24" s="11"/>
    </row>
    <row r="25" spans="2:12" ht="19.5" customHeight="1" thickBot="1">
      <c r="B25" s="24" t="s">
        <v>23</v>
      </c>
      <c r="C25" s="46">
        <v>16472</v>
      </c>
      <c r="D25" s="15"/>
      <c r="E25" s="15"/>
      <c r="F25" s="15"/>
      <c r="G25" s="15"/>
      <c r="H25" s="15"/>
      <c r="I25" s="16"/>
      <c r="J25" s="16" t="s">
        <v>26</v>
      </c>
      <c r="K25" s="17" t="s">
        <v>27</v>
      </c>
      <c r="L25" s="18"/>
    </row>
    <row r="26" spans="2:12" ht="19.5" customHeight="1" thickBot="1">
      <c r="B26" s="24" t="s">
        <v>24</v>
      </c>
      <c r="C26" s="23">
        <f>E23</f>
        <v>32667</v>
      </c>
      <c r="D26" s="15"/>
      <c r="E26" s="15"/>
      <c r="F26" s="14"/>
      <c r="G26" s="15"/>
      <c r="I26" s="18"/>
      <c r="J26" s="19">
        <f>C25*K20/100</f>
        <v>1564.84</v>
      </c>
      <c r="K26" s="18"/>
      <c r="L26" s="18"/>
    </row>
    <row r="27" spans="2:12" ht="19.5" customHeight="1" thickBot="1">
      <c r="B27" s="24" t="s">
        <v>25</v>
      </c>
      <c r="C27" s="47">
        <f>F23</f>
        <v>0</v>
      </c>
      <c r="D27" s="15"/>
      <c r="E27" s="15"/>
      <c r="F27" s="15"/>
      <c r="G27" s="15"/>
      <c r="I27" s="18"/>
      <c r="J27" s="19">
        <f>C11*K20*78/1200</f>
        <v>1577.7125</v>
      </c>
      <c r="K27" s="18"/>
      <c r="L27" s="18"/>
    </row>
    <row r="28" spans="2:12" ht="19.5" customHeight="1" thickBot="1">
      <c r="B28" s="24" t="s">
        <v>0</v>
      </c>
      <c r="C28" s="47">
        <f>L39</f>
        <v>3168.0362499999997</v>
      </c>
      <c r="D28" s="15"/>
      <c r="E28" s="15"/>
      <c r="F28" s="28"/>
      <c r="G28" s="15"/>
      <c r="I28" s="18">
        <v>12</v>
      </c>
      <c r="J28" s="19">
        <f>D11*K$20*I28/1200</f>
        <v>0</v>
      </c>
      <c r="K28" s="19">
        <f>F11*K$20*I28/1200</f>
        <v>0</v>
      </c>
      <c r="L28" s="18"/>
    </row>
    <row r="29" spans="2:12" ht="19.5" customHeight="1" thickBot="1">
      <c r="B29" s="24" t="s">
        <v>28</v>
      </c>
      <c r="C29" s="47">
        <f>C25+C26+C28-C27</f>
        <v>52307.03625</v>
      </c>
      <c r="D29" s="15"/>
      <c r="E29" s="15"/>
      <c r="F29" s="15"/>
      <c r="G29" s="15"/>
      <c r="I29" s="18">
        <v>11</v>
      </c>
      <c r="J29" s="19">
        <f>D12*K$20*I29/1200</f>
        <v>0</v>
      </c>
      <c r="K29" s="19">
        <f>F12*K$20*I29/1200</f>
        <v>0</v>
      </c>
      <c r="L29" s="18"/>
    </row>
    <row r="30" spans="2:12" ht="19.5" customHeight="1">
      <c r="B30" s="14"/>
      <c r="C30" s="28"/>
      <c r="D30" s="15"/>
      <c r="E30" s="15"/>
      <c r="F30" s="15"/>
      <c r="G30" s="15"/>
      <c r="I30" s="18">
        <v>10</v>
      </c>
      <c r="J30" s="19">
        <f>D13*K$20*I30/1200</f>
        <v>0</v>
      </c>
      <c r="K30" s="19">
        <f>F13*K$20*I30/1200</f>
        <v>0</v>
      </c>
      <c r="L30" s="18"/>
    </row>
    <row r="31" spans="5:12" ht="19.5" customHeight="1">
      <c r="E31" s="10"/>
      <c r="F31" s="10"/>
      <c r="G31" s="10"/>
      <c r="I31" s="18">
        <v>8</v>
      </c>
      <c r="J31" s="19">
        <f>D15*K$20*I31/1200</f>
        <v>0</v>
      </c>
      <c r="K31" s="19">
        <f>F15*K$20*I31/1200</f>
        <v>0</v>
      </c>
      <c r="L31" s="18"/>
    </row>
    <row r="32" spans="5:12" ht="19.5" customHeight="1">
      <c r="E32" s="10"/>
      <c r="F32" s="10"/>
      <c r="G32" s="10"/>
      <c r="I32" s="18">
        <v>7</v>
      </c>
      <c r="J32" s="19">
        <f>D16*K$20*I32/1200</f>
        <v>0</v>
      </c>
      <c r="K32" s="19">
        <f>F16*K$20*I32/1200</f>
        <v>0</v>
      </c>
      <c r="L32" s="18"/>
    </row>
    <row r="33" spans="5:12" ht="19.5" customHeight="1">
      <c r="E33" s="48"/>
      <c r="F33" s="10"/>
      <c r="I33" s="18">
        <v>6</v>
      </c>
      <c r="J33" s="19">
        <f>D17*K$20*I33/1200</f>
        <v>0</v>
      </c>
      <c r="K33" s="19">
        <f>F17*K$20*I33/1200</f>
        <v>0</v>
      </c>
      <c r="L33" s="18"/>
    </row>
    <row r="34" spans="9:12" ht="19.5" customHeight="1">
      <c r="I34" s="18">
        <v>5</v>
      </c>
      <c r="J34" s="19">
        <f>D18*K$20*I34/1200</f>
        <v>0</v>
      </c>
      <c r="K34" s="19">
        <f>F18*K$20*I34/1200</f>
        <v>0</v>
      </c>
      <c r="L34" s="18"/>
    </row>
    <row r="35" spans="9:12" ht="19.5" customHeight="1">
      <c r="I35" s="18">
        <v>4</v>
      </c>
      <c r="J35" s="19">
        <f>D19*K$20*I35/1200</f>
        <v>0</v>
      </c>
      <c r="K35" s="19">
        <f>F19*K$20*I35/1200</f>
        <v>0</v>
      </c>
      <c r="L35" s="18"/>
    </row>
    <row r="36" spans="9:12" ht="19.5" customHeight="1">
      <c r="I36" s="18">
        <v>3</v>
      </c>
      <c r="J36" s="19">
        <f>D20*K$20*I36/1200</f>
        <v>0</v>
      </c>
      <c r="K36" s="19">
        <f>F20*K$20*I36/1200</f>
        <v>0</v>
      </c>
      <c r="L36" s="18"/>
    </row>
    <row r="37" spans="9:12" ht="19.5" customHeight="1">
      <c r="I37" s="18">
        <v>2</v>
      </c>
      <c r="J37" s="19">
        <f>D21*K$20*I37/1200</f>
        <v>19.19</v>
      </c>
      <c r="K37" s="19">
        <f>F21*K$20*I37/1200</f>
        <v>0</v>
      </c>
      <c r="L37" s="18"/>
    </row>
    <row r="38" spans="9:12" ht="19.5" customHeight="1">
      <c r="I38" s="18">
        <v>1</v>
      </c>
      <c r="J38" s="19">
        <f>D22*K$20*I38/1200</f>
        <v>6.29375</v>
      </c>
      <c r="K38" s="19">
        <f>F22*K$20*I38/1200</f>
        <v>0</v>
      </c>
      <c r="L38" s="18"/>
    </row>
    <row r="39" spans="9:12" ht="19.5" customHeight="1">
      <c r="I39" s="18"/>
      <c r="J39" s="19">
        <f>SUM(J26:J38)</f>
        <v>3168.0362499999997</v>
      </c>
      <c r="K39" s="19">
        <f>SUM(K28:K38)</f>
        <v>0</v>
      </c>
      <c r="L39" s="19">
        <f>J39-K39</f>
        <v>3168.0362499999997</v>
      </c>
    </row>
    <row r="40" ht="19.5" customHeight="1"/>
    <row r="41" ht="19.5" customHeight="1"/>
    <row r="42" ht="19.5" customHeight="1"/>
    <row r="43" ht="19.5" customHeight="1"/>
  </sheetData>
  <mergeCells count="5">
    <mergeCell ref="C6:G6"/>
    <mergeCell ref="K17:K18"/>
    <mergeCell ref="I11:I12"/>
    <mergeCell ref="J11:J12"/>
    <mergeCell ref="G11:G1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GOZARIA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PATEL</dc:creator>
  <cp:keywords/>
  <dc:description/>
  <cp:lastModifiedBy>JITENDRA</cp:lastModifiedBy>
  <cp:lastPrinted>2008-11-18T15:57:36Z</cp:lastPrinted>
  <dcterms:created xsi:type="dcterms:W3CDTF">2008-11-17T15:15:58Z</dcterms:created>
  <dcterms:modified xsi:type="dcterms:W3CDTF">2011-01-19T16:42:10Z</dcterms:modified>
  <cp:category/>
  <cp:version/>
  <cp:contentType/>
  <cp:contentStatus/>
</cp:coreProperties>
</file>