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775" tabRatio="690" activeTab="0"/>
  </bookViews>
  <sheets>
    <sheet name="detail total" sheetId="1" r:id="rId1"/>
    <sheet name="FORM-21 " sheetId="2" r:id="rId2"/>
    <sheet name="comwise.detail.-Monhly" sheetId="3" r:id="rId3"/>
  </sheets>
  <definedNames>
    <definedName name="_xlnm.Print_Area" localSheetId="1">'FORM-21 '!$A$1:$Y$233</definedName>
  </definedNames>
  <calcPr fullCalcOnLoad="1"/>
</workbook>
</file>

<file path=xl/sharedStrings.xml><?xml version="1.0" encoding="utf-8"?>
<sst xmlns="http://schemas.openxmlformats.org/spreadsheetml/2006/main" count="447" uniqueCount="258">
  <si>
    <t>MONTH</t>
  </si>
  <si>
    <t>No of worker as on roll</t>
  </si>
  <si>
    <t>Total attendance of the workers</t>
  </si>
  <si>
    <t xml:space="preserve">No. of days the factory worked </t>
  </si>
  <si>
    <t>TOTAL</t>
  </si>
  <si>
    <r>
      <t>FORM-21</t>
    </r>
    <r>
      <rPr>
        <b/>
        <sz val="12"/>
        <rFont val="Arial"/>
        <family val="2"/>
      </rPr>
      <t xml:space="preserve"> ANNUAL RETURN ( UNDER FACTORY ACT) </t>
    </r>
  </si>
  <si>
    <r>
      <t xml:space="preserve">Total Amount of wages paid (for worker getting upto </t>
    </r>
    <r>
      <rPr>
        <b/>
        <sz val="10"/>
        <color indexed="10"/>
        <rFont val="Arial"/>
        <family val="2"/>
      </rPr>
      <t>Rs.2700</t>
    </r>
    <r>
      <rPr>
        <b/>
        <sz val="10"/>
        <rFont val="Arial"/>
        <family val="2"/>
      </rPr>
      <t xml:space="preserve"> per month )</t>
    </r>
  </si>
  <si>
    <t>NAME OF COMPANY</t>
  </si>
  <si>
    <t>Total attendance</t>
  </si>
  <si>
    <t xml:space="preserve">No. of days worked </t>
  </si>
  <si>
    <t xml:space="preserve">Total Amount </t>
  </si>
  <si>
    <t xml:space="preserve">MONTH </t>
  </si>
  <si>
    <t>GRAND TOTAL</t>
  </si>
  <si>
    <r>
      <t xml:space="preserve">Total Amount of wages paid (for worker getting upto Rs. </t>
    </r>
    <r>
      <rPr>
        <b/>
        <sz val="10"/>
        <color indexed="10"/>
        <rFont val="Arial"/>
        <family val="2"/>
      </rPr>
      <t>2700</t>
    </r>
    <r>
      <rPr>
        <b/>
        <sz val="10"/>
        <rFont val="Arial"/>
        <family val="2"/>
      </rPr>
      <t xml:space="preserve"> per month )</t>
    </r>
  </si>
  <si>
    <t>L.C. 59/ F.A.-2</t>
  </si>
  <si>
    <t xml:space="preserve">NOTE: - </t>
  </si>
  <si>
    <t>To ensure delivery at proper destination address the return to "The Labour Commissioner Punjab ( statistical Section ), S.C.O. 30, 3rd Floor, Sector,-17 E, Chandigarh-100017;( To be despatched up to 31st January)</t>
  </si>
  <si>
    <t>Annual Returns under various labour laws</t>
  </si>
  <si>
    <t>For the Year</t>
  </si>
  <si>
    <t>FORM NO. 21</t>
  </si>
  <si>
    <t>[ Prescribed under Section 110 of the Factories Act, 1948 and Rule 107 (1) of the Punjab Factory Rules,1952]</t>
  </si>
  <si>
    <t>Registration No. and Date</t>
  </si>
  <si>
    <t>Name of the Factory</t>
  </si>
  <si>
    <t>Name of the Occupier</t>
  </si>
  <si>
    <t>Name of the Manager</t>
  </si>
  <si>
    <t>Telephone No.</t>
  </si>
  <si>
    <t>Name of the Locality, Mohalla, Plot No. etc, where the factory is situated</t>
  </si>
  <si>
    <t>Postal Address ( Post Box No. etc.)</t>
  </si>
  <si>
    <t>-</t>
  </si>
  <si>
    <t>Nature of Manufacturing process ( say exactly which is being manufactured)</t>
  </si>
  <si>
    <t>Manufacturing of C.I.CASTING &amp;      TRACORS PARTS</t>
  </si>
  <si>
    <t>Code No.</t>
  </si>
  <si>
    <t>Total Investment made</t>
  </si>
  <si>
    <t>5 CRORE</t>
  </si>
  <si>
    <t>10- A</t>
  </si>
  <si>
    <t>Sector</t>
  </si>
  <si>
    <t>a)</t>
  </si>
  <si>
    <t>Public</t>
  </si>
  <si>
    <t>b)</t>
  </si>
  <si>
    <t>Private</t>
  </si>
  <si>
    <t>PARTNERSHIP</t>
  </si>
  <si>
    <t>c)</t>
  </si>
  <si>
    <t>Joint</t>
  </si>
  <si>
    <t>d)</t>
  </si>
  <si>
    <t>Co-operative</t>
  </si>
  <si>
    <t>For Perennial factories</t>
  </si>
  <si>
    <t>During working season</t>
  </si>
  <si>
    <t>During off season</t>
  </si>
  <si>
    <t xml:space="preserve"> ADULTS</t>
  </si>
  <si>
    <t xml:space="preserve"> MEN</t>
  </si>
  <si>
    <t xml:space="preserve"> WOMEN</t>
  </si>
  <si>
    <t>ADOLESCENT</t>
  </si>
  <si>
    <t>11 Average daily No. of workers employed</t>
  </si>
  <si>
    <t>Male</t>
  </si>
  <si>
    <t>Female</t>
  </si>
  <si>
    <t xml:space="preserve"> Children</t>
  </si>
  <si>
    <t xml:space="preserve"> Boys</t>
  </si>
  <si>
    <t xml:space="preserve"> Girls</t>
  </si>
  <si>
    <t>No. of days worked in the year</t>
  </si>
  <si>
    <t>No. of man days worked during the year ( Total attendances)</t>
  </si>
  <si>
    <t>Total No. of Man Hours worked including overtime</t>
  </si>
  <si>
    <t>Normal hours worked per week</t>
  </si>
  <si>
    <t>Men</t>
  </si>
  <si>
    <t>48 Hours</t>
  </si>
  <si>
    <t>Women</t>
  </si>
  <si>
    <t>Children</t>
  </si>
  <si>
    <t>(I) Does the factory carry any operation declared dangerous under section 87</t>
  </si>
  <si>
    <t>NO</t>
  </si>
  <si>
    <t>(II) If so, state average daily number of workers employed in such dangerous operation i.e.</t>
  </si>
  <si>
    <t>(a) Manufacture of a airated water and processes incidental thereto, etc. ( Schedule I)</t>
  </si>
  <si>
    <t>(b) Electrolytic plating or oxidation of metal articleby use of and electrolytic containing chromic acid or other chromium compounds ( Schedule II)</t>
  </si>
  <si>
    <t>(c) Manufacture and repair of accumulator ( Schedule III)</t>
  </si>
  <si>
    <t>(d) Manufacture and treatment of lead and certain compound of lead.</t>
  </si>
  <si>
    <t>(e) Liming and tanning of raw hides and skins and process incidental thereto)</t>
  </si>
  <si>
    <t>(f)Carrying on of certain process o lead and lead material in printing presses and type foundries.</t>
  </si>
  <si>
    <t>(g) Chemical Works</t>
  </si>
  <si>
    <t>(h) Manufacture of pottery and ceramics.</t>
  </si>
  <si>
    <t>(I) Other dangerous operations.</t>
  </si>
  <si>
    <t xml:space="preserve"> LEAVE WITH WAGES</t>
  </si>
  <si>
    <t>Total No. of workers employed during the year.</t>
  </si>
  <si>
    <t xml:space="preserve"> Men</t>
  </si>
  <si>
    <t xml:space="preserve"> Women</t>
  </si>
  <si>
    <t>No. of worker who were granted to annual leave with wages during he year.</t>
  </si>
  <si>
    <t>No. of worker who were granted leave during he year.</t>
  </si>
  <si>
    <t>No. of worker discharged of dismissed from the service or whose services where terminated during the year.</t>
  </si>
  <si>
    <t>NIL</t>
  </si>
  <si>
    <t>No. of such worker paid wages in lieu of leave.</t>
  </si>
  <si>
    <t xml:space="preserve"> Canteen./ Cold Drinking Water</t>
  </si>
  <si>
    <t>( Only for those factories which are employing more than 250 workers)</t>
  </si>
  <si>
    <t xml:space="preserve">No of canteen providing </t>
  </si>
  <si>
    <t>i</t>
  </si>
  <si>
    <t>Cooked food and refreshment</t>
  </si>
  <si>
    <t>STRENGTH OF EMPLOYEES IS LESS THAN 200</t>
  </si>
  <si>
    <t>ii</t>
  </si>
  <si>
    <t>Cooked food only.</t>
  </si>
  <si>
    <t>iii</t>
  </si>
  <si>
    <t>Refreshment and tea only.</t>
  </si>
  <si>
    <t>iv</t>
  </si>
  <si>
    <t>Tea Only</t>
  </si>
  <si>
    <t>v</t>
  </si>
  <si>
    <t>State reason for not maintain the canteen</t>
  </si>
  <si>
    <t>vi</t>
  </si>
  <si>
    <t>Approximate average number of worker using daily</t>
  </si>
  <si>
    <t>vii</t>
  </si>
  <si>
    <t>Is the canteen run/managed departmentally or through a contractor ?</t>
  </si>
  <si>
    <t>viii</t>
  </si>
  <si>
    <t>Is the canteen running on " No Profit" basis as required under Punjab Factory Rules., 1952 ?</t>
  </si>
  <si>
    <t>ix</t>
  </si>
  <si>
    <t>Item of expenditure borne by the occupies stating separately the total expenditure borne by the occupier in subsiding sale of food stuff or below cost price</t>
  </si>
  <si>
    <t>x</t>
  </si>
  <si>
    <t>Please state, if a common canteen is being shares with some other factory,</t>
  </si>
  <si>
    <t>xi</t>
  </si>
  <si>
    <t>Whether provision for cooling drinking water has been made.</t>
  </si>
  <si>
    <t>Rest Rooms/Shelters and Lunch Rooms</t>
  </si>
  <si>
    <t>( Only for those factories which are employing more than 150 workers)</t>
  </si>
  <si>
    <t>No. of Rest Rooms/ Shelter provided</t>
  </si>
  <si>
    <t>02</t>
  </si>
  <si>
    <t>No. of Lunch Rooms provided</t>
  </si>
  <si>
    <t>Creche ( only for those factories which are employing more than 50 women workers)</t>
  </si>
  <si>
    <t>No. of creches provided.</t>
  </si>
  <si>
    <t>approximate average daily attendance of children at he creche.</t>
  </si>
  <si>
    <t xml:space="preserve"> WELFARE OFFICER / AMBULANCE ROOM</t>
  </si>
  <si>
    <t>( only for those factories which are employing 500 or mor workers)</t>
  </si>
  <si>
    <t>27-a)</t>
  </si>
  <si>
    <t>No. of Labour Welfare Officers ( having prescribed qualifications ) appointed.</t>
  </si>
  <si>
    <t>Whether Ambulance room is provided ?</t>
  </si>
  <si>
    <t>State reason for not appointing such officers not keeping ambulance room</t>
  </si>
  <si>
    <t>ACCIDENTS</t>
  </si>
  <si>
    <t>FORM NO. 31</t>
  </si>
  <si>
    <t>Prescribed under Rule, 107 (4) of the Punjab factory Rules, 1952)</t>
  </si>
  <si>
    <t xml:space="preserve">28 -A </t>
  </si>
  <si>
    <t>Total No. of accident :-</t>
  </si>
  <si>
    <t>b</t>
  </si>
  <si>
    <t>Accident in which worker returned to work during the year to which this return relates.</t>
  </si>
  <si>
    <t>Number</t>
  </si>
  <si>
    <t>Mandays</t>
  </si>
  <si>
    <t>Accident ( person injured ) occurring during he year in which workers returned to work during the same year.</t>
  </si>
  <si>
    <t>Accidents ( person injured) occurring in the previous year in which workers returned to work during the year to which this return relates.</t>
  </si>
  <si>
    <t>c</t>
  </si>
  <si>
    <t>Accidents in which the worker did not return to work during the year.</t>
  </si>
  <si>
    <t xml:space="preserve"> FORM L.M.N.O.</t>
  </si>
  <si>
    <t xml:space="preserve">( Prescribed under section 28 (2) (k( of the maternity Benefit Act, 1961, and rule (6) of the Punjab Maternity Rules, 1957 </t>
  </si>
  <si>
    <t>No. of women who claimed maternity benefit for actual birth.</t>
  </si>
  <si>
    <t>NO WOMEN APPOINTED</t>
  </si>
  <si>
    <t>No. of claims accepted and paid either fully or partially.</t>
  </si>
  <si>
    <t>(a) Total_</t>
  </si>
  <si>
    <t>(b) From the current year</t>
  </si>
  <si>
    <t>Total Medical amount maternity benefit paid ( including medical bonus)</t>
  </si>
  <si>
    <t>Amount of medical bonus paid</t>
  </si>
  <si>
    <t>SCHEDULE</t>
  </si>
  <si>
    <t>(Prescribed under section 16 of the Worker's Compensation Act,1923- vide Punjab Government Notification NO. 7715-IP-52-7535, dated 19 the August, 1952)</t>
  </si>
  <si>
    <t>Accident</t>
  </si>
  <si>
    <t xml:space="preserve">Adult </t>
  </si>
  <si>
    <t>Minor</t>
  </si>
  <si>
    <t>(a)</t>
  </si>
  <si>
    <t>No. of cased which occurred during the year.</t>
  </si>
  <si>
    <t>Death</t>
  </si>
  <si>
    <t>Permanent Disablement</t>
  </si>
  <si>
    <t>Temporary disablement</t>
  </si>
  <si>
    <t>(b)</t>
  </si>
  <si>
    <t>No. of injuries in respect of which final compensation has been paid during the year.</t>
  </si>
  <si>
    <t xml:space="preserve">( c) </t>
  </si>
  <si>
    <t>Amount of compensation paid</t>
  </si>
  <si>
    <t>(d)</t>
  </si>
  <si>
    <t>No. of cases in respect of which final compensation as been paid during the year</t>
  </si>
  <si>
    <t>(e)</t>
  </si>
  <si>
    <t>FORM NO III</t>
  </si>
  <si>
    <t>(Prescribed under Section 18 (1) of the Minimum wages Act., 1948and Rule 21 (4A) of the Punjab Minimum Wages Rule 1950)</t>
  </si>
  <si>
    <t>( information may be given only for those categories of worker in respect of whom minimum wages have been paid fixed under the Minimum Wages Act, 1948)</t>
  </si>
  <si>
    <t>No. of days worked during theyear</t>
  </si>
  <si>
    <t>No. of man days worked during the year ( Total Attendance)</t>
  </si>
  <si>
    <t>Average No. of persons employed daily during the year</t>
  </si>
  <si>
    <t>Adults</t>
  </si>
  <si>
    <t>Total wages paid</t>
  </si>
  <si>
    <t>Cash Value of wages paid in kind</t>
  </si>
  <si>
    <t xml:space="preserve">deduction made on account of </t>
  </si>
  <si>
    <t>Fines</t>
  </si>
  <si>
    <t>Damage or loss</t>
  </si>
  <si>
    <t>Breach of contract</t>
  </si>
  <si>
    <t>No. of cases</t>
  </si>
  <si>
    <t>Amount</t>
  </si>
  <si>
    <t>Balance of fine fund at the beginning of the year_________________________________________</t>
  </si>
  <si>
    <t>Disbursement from the fine fund</t>
  </si>
  <si>
    <t>Purpose</t>
  </si>
  <si>
    <t>Amount Spent</t>
  </si>
  <si>
    <t>(c)</t>
  </si>
  <si>
    <t>Balance of fine fund at the end of the year</t>
  </si>
  <si>
    <t>FORM NO.4</t>
  </si>
  <si>
    <t>(Prescribed under Section 26(3) (d) of the Payment of Wages Act, 1936 and rule 18 of the Punjab Payment of Wages Rule, 1937)</t>
  </si>
  <si>
    <t>For Worker getting Rs. 1600 Per Month</t>
  </si>
  <si>
    <t>Adult</t>
  </si>
  <si>
    <t>46(a)</t>
  </si>
  <si>
    <t>Basic Wages</t>
  </si>
  <si>
    <t>Dearness and other allowances</t>
  </si>
  <si>
    <t>Arrears of pay in respect of previous year paid during the year</t>
  </si>
  <si>
    <t xml:space="preserve">(d) </t>
  </si>
  <si>
    <t>(i)Under Bonus Act/ Agreement</t>
  </si>
  <si>
    <t>(ii)Incentive Bonus</t>
  </si>
  <si>
    <t>(iii) Profit sharing Bonus</t>
  </si>
  <si>
    <t>Amount of leave with wages paid to worker dismissed , discharge/ terminated.</t>
  </si>
  <si>
    <t>(f)</t>
  </si>
  <si>
    <t>Amount of overtime wages paid.</t>
  </si>
  <si>
    <t>(g)</t>
  </si>
  <si>
    <t>Amount of lay off retrenchment</t>
  </si>
  <si>
    <t>(h)</t>
  </si>
  <si>
    <t>Morey value of concession.</t>
  </si>
  <si>
    <t>(I)</t>
  </si>
  <si>
    <t>Amount of deduction made.</t>
  </si>
  <si>
    <t>(j)</t>
  </si>
  <si>
    <t>Grand Total of Columns (a)to (i)</t>
  </si>
  <si>
    <t>Deduction made during the year</t>
  </si>
  <si>
    <t>Nature of deduction</t>
  </si>
  <si>
    <t>No. of Cases</t>
  </si>
  <si>
    <t>Balance of Fine Fund at the beginning of the year</t>
  </si>
  <si>
    <t>Disbursement from fine fund</t>
  </si>
  <si>
    <t xml:space="preserve">Disbursement </t>
  </si>
  <si>
    <t>Balance of Fine Fund in hand at the endof the year</t>
  </si>
  <si>
    <t>No of worker attendance , days worked and wages paid</t>
  </si>
  <si>
    <t>Dated</t>
  </si>
  <si>
    <t>Signature of Manager</t>
  </si>
  <si>
    <t>Book Post</t>
  </si>
  <si>
    <t>( For official use in order to send the return form)</t>
  </si>
  <si>
    <t>ON INDIA GOVERNMENT SERVICE</t>
  </si>
  <si>
    <t>To</t>
  </si>
  <si>
    <t>The Manager</t>
  </si>
  <si>
    <t>Despatcher</t>
  </si>
  <si>
    <t>Office of the Labour Commissioner, Punjab,</t>
  </si>
  <si>
    <t>S.C.O. No. 30 , ( Statisical Section)</t>
  </si>
  <si>
    <t>3rd Floor, Sector 17- E, Chandigarh,</t>
  </si>
  <si>
    <r>
      <t xml:space="preserve">Fatal                  </t>
    </r>
    <r>
      <rPr>
        <b/>
        <sz val="10"/>
        <rFont val="Arial"/>
        <family val="2"/>
      </rPr>
      <t>NIL</t>
    </r>
  </si>
  <si>
    <r>
      <t xml:space="preserve">Non- Fatal         </t>
    </r>
    <r>
      <rPr>
        <b/>
        <sz val="10"/>
        <rFont val="Arial"/>
        <family val="2"/>
      </rPr>
      <t xml:space="preserve"> NIL</t>
    </r>
  </si>
  <si>
    <t>Amount of BonusAt the rare of @ 8.33 %</t>
  </si>
  <si>
    <t>ABC industreis</t>
  </si>
  <si>
    <t>0123-12345</t>
  </si>
  <si>
    <t>123, jal. Raod, hsp</t>
  </si>
  <si>
    <t>abc -staff</t>
  </si>
  <si>
    <t>cont. 1</t>
  </si>
  <si>
    <t>cont 2</t>
  </si>
  <si>
    <t>cont 3</t>
  </si>
  <si>
    <t>cont 4</t>
  </si>
  <si>
    <t>cont 5</t>
  </si>
  <si>
    <t>cont 6</t>
  </si>
  <si>
    <t>Detail For the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</si>
  <si>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</si>
  <si>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</si>
  <si>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</si>
  <si>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</si>
  <si>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</si>
  <si>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</si>
  <si>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</si>
  <si>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</si>
  <si>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</si>
  <si>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</si>
  <si>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</si>
  <si>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</si>
  <si>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Happy</t>
  </si>
  <si>
    <t>ABC P/ LTD</t>
  </si>
  <si>
    <t>H.P./A-52/222222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</si>
</sst>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/yy"/>
    <numFmt numFmtId="165" formatCode="[$-409]dddd\,\ mmmm\ dd\,\ yyyy"/>
    <numFmt numFmtId="166" formatCode="[$-409]mmm\-yy;@"/>
    <numFmt numFmtId="167" formatCode="mmm\-yyyy"/>
    <numFmt numFmtId="168" formatCode="[$-409]mmmm\-yy;@"/>
    <numFmt numFmtId="169" formatCode="0.0"/>
    <numFmt numFmtId="170" formatCode="0.00000000"/>
    <numFmt numFmtId="171" formatCode="0.000000000"/>
    <numFmt numFmtId="172" formatCode="0.0000000000"/>
    <numFmt numFmtId="173" formatCode="0.000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i/>
      <sz val="18"/>
      <color indexed="62"/>
      <name val="Monotype Corsiva"/>
      <family val="4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Verdana"/>
      <family val="2"/>
    </font>
    <font>
      <b/>
      <sz val="11"/>
      <name val="Arial"/>
      <family val="2"/>
    </font>
    <font>
      <sz val="9.5"/>
      <name val="Arial"/>
      <family val="2"/>
    </font>
    <font>
      <b/>
      <sz val="11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b/>
      <sz val="1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b/>
      <sz val="10"/>
      <color indexed="10"/>
      <name val="Verdana"/>
      <family val="2"/>
    </font>
    <font>
      <i/>
      <sz val="10"/>
      <name val="Arial"/>
      <family val="2"/>
    </font>
    <font>
      <b/>
      <sz val="1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7" fontId="2" fillId="0" borderId="7" xfId="0" applyNumberFormat="1" applyFont="1" applyBorder="1" applyAlignment="1">
      <alignment horizontal="center" vertical="center"/>
    </xf>
    <xf numFmtId="17" fontId="2" fillId="0" borderId="6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center" vertical="center"/>
      <protection locked="0"/>
    </xf>
    <xf numFmtId="168" fontId="5" fillId="2" borderId="9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vertical="center"/>
    </xf>
    <xf numFmtId="0" fontId="8" fillId="0" borderId="4" xfId="0" applyFont="1" applyBorder="1" applyAlignment="1">
      <alignment horizontal="center" vertical="top" wrapText="1"/>
    </xf>
    <xf numFmtId="17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4" borderId="0" xfId="0" applyFill="1" applyAlignment="1">
      <alignment/>
    </xf>
    <xf numFmtId="0" fontId="11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1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top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0" fillId="4" borderId="18" xfId="0" applyFill="1" applyBorder="1" applyAlignment="1">
      <alignment vertical="top"/>
    </xf>
    <xf numFmtId="0" fontId="2" fillId="4" borderId="18" xfId="0" applyFont="1" applyFill="1" applyBorder="1" applyAlignment="1">
      <alignment horizontal="right" vertical="top"/>
    </xf>
    <xf numFmtId="0" fontId="2" fillId="4" borderId="18" xfId="0" applyFont="1" applyFill="1" applyBorder="1" applyAlignment="1">
      <alignment horizontal="right"/>
    </xf>
    <xf numFmtId="0" fontId="0" fillId="4" borderId="19" xfId="0" applyFill="1" applyBorder="1" applyAlignment="1">
      <alignment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horizontal="right" vertical="top"/>
    </xf>
    <xf numFmtId="0" fontId="0" fillId="4" borderId="0" xfId="0" applyFill="1" applyBorder="1" applyAlignment="1">
      <alignment horizontal="right"/>
    </xf>
    <xf numFmtId="0" fontId="0" fillId="4" borderId="2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left" vertical="top"/>
    </xf>
    <xf numFmtId="0" fontId="0" fillId="4" borderId="0" xfId="0" applyFill="1" applyBorder="1" applyAlignment="1">
      <alignment horizontal="left" indent="15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9" xfId="0" applyFill="1" applyBorder="1" applyAlignment="1">
      <alignment horizontal="left" vertical="center"/>
    </xf>
    <xf numFmtId="0" fontId="0" fillId="4" borderId="0" xfId="0" applyFill="1" applyAlignment="1">
      <alignment horizontal="left" vertical="top"/>
    </xf>
    <xf numFmtId="0" fontId="0" fillId="4" borderId="0" xfId="0" applyFill="1" applyBorder="1" applyAlignment="1">
      <alignment vertical="top" wrapText="1"/>
    </xf>
    <xf numFmtId="0" fontId="0" fillId="4" borderId="0" xfId="0" applyFill="1" applyBorder="1" applyAlignment="1">
      <alignment horizontal="left" indent="3"/>
    </xf>
    <xf numFmtId="0" fontId="0" fillId="4" borderId="18" xfId="0" applyFill="1" applyBorder="1" applyAlignment="1">
      <alignment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horizontal="left" indent="8"/>
    </xf>
    <xf numFmtId="0" fontId="0" fillId="4" borderId="0" xfId="0" applyFill="1" applyBorder="1" applyAlignment="1">
      <alignment horizontal="left" indent="8"/>
    </xf>
    <xf numFmtId="0" fontId="0" fillId="4" borderId="0" xfId="0" applyFill="1" applyAlignment="1">
      <alignment horizontal="right" vertical="top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vertical="top"/>
    </xf>
    <xf numFmtId="0" fontId="2" fillId="4" borderId="0" xfId="0" applyFont="1" applyFill="1" applyAlignment="1" quotePrefix="1">
      <alignment vertical="top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1" xfId="0" applyFill="1" applyBorder="1" applyAlignment="1">
      <alignment/>
    </xf>
    <xf numFmtId="0" fontId="2" fillId="4" borderId="0" xfId="0" applyFont="1" applyFill="1" applyAlignment="1">
      <alignment/>
    </xf>
    <xf numFmtId="0" fontId="0" fillId="4" borderId="22" xfId="0" applyFill="1" applyBorder="1" applyAlignment="1">
      <alignment vertical="top"/>
    </xf>
    <xf numFmtId="0" fontId="0" fillId="4" borderId="22" xfId="0" applyFill="1" applyBorder="1" applyAlignment="1">
      <alignment horizontal="left" vertical="top"/>
    </xf>
    <xf numFmtId="0" fontId="0" fillId="4" borderId="22" xfId="0" applyFill="1" applyBorder="1" applyAlignment="1">
      <alignment horizontal="center" vertical="top"/>
    </xf>
    <xf numFmtId="49" fontId="0" fillId="4" borderId="22" xfId="0" applyNumberFormat="1" applyFill="1" applyBorder="1" applyAlignment="1">
      <alignment horizontal="center" vertical="top"/>
    </xf>
    <xf numFmtId="0" fontId="2" fillId="4" borderId="0" xfId="0" applyFont="1" applyFill="1" applyAlignment="1">
      <alignment horizontal="center" vertical="center"/>
    </xf>
    <xf numFmtId="17" fontId="3" fillId="4" borderId="0" xfId="0" applyNumberFormat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2" fontId="23" fillId="4" borderId="0" xfId="0" applyNumberFormat="1" applyFont="1" applyFill="1" applyBorder="1" applyAlignment="1">
      <alignment horizontal="center" vertical="center"/>
    </xf>
    <xf numFmtId="0" fontId="0" fillId="4" borderId="23" xfId="0" applyFill="1" applyBorder="1" applyAlignment="1">
      <alignment vertical="top"/>
    </xf>
    <xf numFmtId="0" fontId="0" fillId="4" borderId="24" xfId="0" applyFill="1" applyBorder="1" applyAlignment="1">
      <alignment vertical="top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 vertical="top"/>
    </xf>
    <xf numFmtId="0" fontId="0" fillId="4" borderId="27" xfId="0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28" xfId="0" applyFill="1" applyBorder="1" applyAlignment="1">
      <alignment vertical="top"/>
    </xf>
    <xf numFmtId="0" fontId="0" fillId="4" borderId="29" xfId="0" applyFill="1" applyBorder="1" applyAlignment="1">
      <alignment vertical="top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0" borderId="0" xfId="0" applyAlignment="1">
      <alignment horizontal="left" vertical="center"/>
    </xf>
    <xf numFmtId="1" fontId="16" fillId="4" borderId="31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15" fillId="4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left" indent="2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/>
    </xf>
    <xf numFmtId="1" fontId="16" fillId="4" borderId="32" xfId="0" applyNumberFormat="1" applyFont="1" applyFill="1" applyBorder="1" applyAlignment="1">
      <alignment horizontal="center" vertical="center" wrapText="1"/>
    </xf>
    <xf numFmtId="0" fontId="0" fillId="4" borderId="33" xfId="0" applyFill="1" applyBorder="1" applyAlignment="1">
      <alignment vertical="top"/>
    </xf>
    <xf numFmtId="0" fontId="0" fillId="4" borderId="21" xfId="0" applyFill="1" applyBorder="1" applyAlignment="1">
      <alignment/>
    </xf>
    <xf numFmtId="2" fontId="13" fillId="4" borderId="31" xfId="0" applyNumberFormat="1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1" fontId="13" fillId="4" borderId="31" xfId="0" applyNumberFormat="1" applyFont="1" applyFill="1" applyBorder="1" applyAlignment="1">
      <alignment horizont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/>
    </xf>
    <xf numFmtId="168" fontId="0" fillId="0" borderId="0" xfId="0" applyNumberFormat="1" applyAlignment="1" applyProtection="1">
      <alignment vertical="center"/>
      <protection locked="0"/>
    </xf>
    <xf numFmtId="17" fontId="2" fillId="0" borderId="34" xfId="0" applyNumberFormat="1" applyFont="1" applyBorder="1" applyAlignment="1" applyProtection="1">
      <alignment horizontal="left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7" fontId="2" fillId="0" borderId="41" xfId="0" applyNumberFormat="1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168" fontId="5" fillId="2" borderId="9" xfId="0" applyNumberFormat="1" applyFont="1" applyFill="1" applyBorder="1" applyAlignment="1" applyProtection="1">
      <alignment horizontal="center" vertical="center"/>
      <protection/>
    </xf>
    <xf numFmtId="0" fontId="0" fillId="4" borderId="47" xfId="0" applyFill="1" applyBorder="1" applyAlignment="1">
      <alignment/>
    </xf>
    <xf numFmtId="0" fontId="0" fillId="4" borderId="48" xfId="0" applyFill="1" applyBorder="1" applyAlignment="1">
      <alignment/>
    </xf>
    <xf numFmtId="0" fontId="0" fillId="4" borderId="49" xfId="0" applyFill="1" applyBorder="1" applyAlignment="1">
      <alignment/>
    </xf>
    <xf numFmtId="0" fontId="10" fillId="4" borderId="0" xfId="0" applyFont="1" applyFill="1" applyAlignment="1">
      <alignment horizontal="justify" vertical="top"/>
    </xf>
    <xf numFmtId="0" fontId="12" fillId="4" borderId="0" xfId="0" applyFont="1" applyFill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5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0" borderId="0" xfId="0" applyAlignment="1">
      <alignment vertical="top"/>
    </xf>
    <xf numFmtId="0" fontId="2" fillId="4" borderId="24" xfId="0" applyFont="1" applyFill="1" applyBorder="1" applyAlignment="1">
      <alignment horizontal="center" vertical="top"/>
    </xf>
    <xf numFmtId="0" fontId="11" fillId="4" borderId="0" xfId="0" applyFont="1" applyFill="1" applyAlignment="1">
      <alignment horizontal="center" vertical="top" wrapText="1"/>
    </xf>
    <xf numFmtId="0" fontId="0" fillId="4" borderId="54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" fontId="16" fillId="4" borderId="55" xfId="0" applyNumberFormat="1" applyFont="1" applyFill="1" applyBorder="1" applyAlignment="1">
      <alignment horizontal="center" vertical="center" wrapText="1"/>
    </xf>
    <xf numFmtId="1" fontId="17" fillId="4" borderId="32" xfId="0" applyNumberFormat="1" applyFont="1" applyFill="1" applyBorder="1" applyAlignment="1">
      <alignment horizontal="center" vertical="center" wrapText="1"/>
    </xf>
    <xf numFmtId="1" fontId="17" fillId="4" borderId="31" xfId="0" applyNumberFormat="1" applyFont="1" applyFill="1" applyBorder="1" applyAlignment="1">
      <alignment horizontal="center" vertical="center" wrapText="1"/>
    </xf>
    <xf numFmtId="1" fontId="17" fillId="4" borderId="5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56" xfId="0" applyFill="1" applyBorder="1" applyAlignment="1">
      <alignment horizontal="center" vertical="center"/>
    </xf>
    <xf numFmtId="0" fontId="0" fillId="4" borderId="0" xfId="0" applyFill="1" applyAlignment="1">
      <alignment/>
    </xf>
    <xf numFmtId="0" fontId="9" fillId="4" borderId="0" xfId="0" applyFont="1" applyFill="1" applyAlignment="1">
      <alignment horizontal="right"/>
    </xf>
    <xf numFmtId="0" fontId="2" fillId="4" borderId="57" xfId="0" applyFont="1" applyFill="1" applyBorder="1" applyAlignment="1">
      <alignment horizontal="center" vertical="top"/>
    </xf>
    <xf numFmtId="0" fontId="18" fillId="4" borderId="5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0" fillId="4" borderId="31" xfId="0" applyFill="1" applyBorder="1" applyAlignment="1">
      <alignment vertical="top"/>
    </xf>
    <xf numFmtId="0" fontId="11" fillId="4" borderId="0" xfId="0" applyFont="1" applyFill="1" applyAlignment="1">
      <alignment horizontal="center"/>
    </xf>
    <xf numFmtId="0" fontId="1" fillId="4" borderId="5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50" xfId="0" applyFill="1" applyBorder="1" applyAlignment="1">
      <alignment horizontal="center"/>
    </xf>
    <xf numFmtId="0" fontId="2" fillId="4" borderId="31" xfId="0" applyFont="1" applyFill="1" applyBorder="1" applyAlignment="1">
      <alignment horizontal="center" wrapText="1"/>
    </xf>
    <xf numFmtId="0" fontId="2" fillId="4" borderId="55" xfId="0" applyFont="1" applyFill="1" applyBorder="1" applyAlignment="1">
      <alignment horizontal="center" wrapText="1"/>
    </xf>
    <xf numFmtId="0" fontId="15" fillId="4" borderId="18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/>
    </xf>
    <xf numFmtId="0" fontId="0" fillId="4" borderId="0" xfId="0" applyFill="1" applyBorder="1" applyAlignment="1">
      <alignment horizontal="left" vertical="center" wrapText="1"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60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2" fillId="4" borderId="0" xfId="0" applyFont="1" applyFill="1" applyAlignment="1">
      <alignment vertical="top" wrapText="1"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2" fillId="4" borderId="61" xfId="0" applyFont="1" applyFill="1" applyBorder="1" applyAlignment="1">
      <alignment/>
    </xf>
    <xf numFmtId="0" fontId="2" fillId="4" borderId="62" xfId="0" applyFont="1" applyFill="1" applyBorder="1" applyAlignment="1">
      <alignment/>
    </xf>
    <xf numFmtId="0" fontId="2" fillId="4" borderId="63" xfId="0" applyFont="1" applyFill="1" applyBorder="1" applyAlignment="1">
      <alignment/>
    </xf>
    <xf numFmtId="0" fontId="0" fillId="4" borderId="9" xfId="0" applyFill="1" applyBorder="1" applyAlignment="1">
      <alignment vertical="center"/>
    </xf>
    <xf numFmtId="0" fontId="19" fillId="4" borderId="31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/>
    </xf>
    <xf numFmtId="0" fontId="0" fillId="4" borderId="64" xfId="0" applyFill="1" applyBorder="1" applyAlignment="1">
      <alignment/>
    </xf>
    <xf numFmtId="0" fontId="18" fillId="4" borderId="65" xfId="0" applyFont="1" applyFill="1" applyBorder="1" applyAlignment="1">
      <alignment horizontal="center"/>
    </xf>
    <xf numFmtId="0" fontId="0" fillId="4" borderId="0" xfId="0" applyFill="1" applyAlignment="1">
      <alignment horizontal="left" vertical="center" indent="3"/>
    </xf>
    <xf numFmtId="0" fontId="0" fillId="4" borderId="0" xfId="0" applyFill="1" applyAlignment="1">
      <alignment horizontal="left" indent="3"/>
    </xf>
    <xf numFmtId="0" fontId="2" fillId="4" borderId="66" xfId="0" applyFont="1" applyFill="1" applyBorder="1" applyAlignment="1">
      <alignment horizontal="center"/>
    </xf>
    <xf numFmtId="0" fontId="2" fillId="4" borderId="67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21" fillId="4" borderId="31" xfId="0" applyFont="1" applyFill="1" applyBorder="1" applyAlignment="1">
      <alignment horizontal="center" vertical="center"/>
    </xf>
    <xf numFmtId="0" fontId="0" fillId="4" borderId="18" xfId="0" applyFill="1" applyBorder="1" applyAlignment="1">
      <alignment/>
    </xf>
    <xf numFmtId="0" fontId="0" fillId="4" borderId="0" xfId="0" applyFill="1" applyAlignment="1">
      <alignment horizontal="justify" vertical="justify" wrapText="1"/>
    </xf>
    <xf numFmtId="0" fontId="11" fillId="4" borderId="0" xfId="0" applyFont="1" applyFill="1" applyAlignment="1">
      <alignment horizontal="center" vertical="center" wrapText="1"/>
    </xf>
    <xf numFmtId="0" fontId="0" fillId="4" borderId="31" xfId="0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4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justify" vertical="top"/>
    </xf>
    <xf numFmtId="0" fontId="14" fillId="4" borderId="2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0" xfId="0" applyFill="1" applyBorder="1" applyAlignment="1" quotePrefix="1">
      <alignment horizontal="center"/>
    </xf>
    <xf numFmtId="0" fontId="0" fillId="4" borderId="0" xfId="0" applyFill="1" applyAlignment="1">
      <alignment horizontal="left" indent="8"/>
    </xf>
    <xf numFmtId="0" fontId="0" fillId="4" borderId="0" xfId="0" applyFill="1" applyAlignment="1">
      <alignment horizontal="justify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2" fillId="4" borderId="50" xfId="0" applyFont="1" applyFill="1" applyBorder="1" applyAlignment="1">
      <alignment/>
    </xf>
    <xf numFmtId="0" fontId="0" fillId="4" borderId="38" xfId="0" applyFill="1" applyBorder="1" applyAlignment="1">
      <alignment horizontal="center"/>
    </xf>
    <xf numFmtId="1" fontId="0" fillId="4" borderId="47" xfId="0" applyNumberForma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2" fontId="0" fillId="4" borderId="47" xfId="0" applyNumberFormat="1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71" xfId="0" applyFill="1" applyBorder="1" applyAlignment="1">
      <alignment/>
    </xf>
    <xf numFmtId="0" fontId="0" fillId="4" borderId="72" xfId="0" applyFill="1" applyBorder="1" applyAlignment="1">
      <alignment/>
    </xf>
    <xf numFmtId="0" fontId="0" fillId="4" borderId="22" xfId="0" applyFill="1" applyBorder="1" applyAlignment="1">
      <alignment vertical="top"/>
    </xf>
    <xf numFmtId="0" fontId="0" fillId="4" borderId="73" xfId="0" applyFill="1" applyBorder="1" applyAlignment="1">
      <alignment vertical="top"/>
    </xf>
    <xf numFmtId="2" fontId="0" fillId="4" borderId="74" xfId="0" applyNumberFormat="1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0" fontId="0" fillId="4" borderId="22" xfId="0" applyFill="1" applyBorder="1" applyAlignment="1">
      <alignment horizontal="left" vertical="top" indent="1"/>
    </xf>
    <xf numFmtId="0" fontId="0" fillId="4" borderId="73" xfId="0" applyFill="1" applyBorder="1" applyAlignment="1">
      <alignment horizontal="left" vertical="top" indent="1"/>
    </xf>
    <xf numFmtId="0" fontId="2" fillId="4" borderId="75" xfId="0" applyFont="1" applyFill="1" applyBorder="1" applyAlignment="1">
      <alignment horizontal="center" vertical="center"/>
    </xf>
    <xf numFmtId="0" fontId="0" fillId="4" borderId="50" xfId="0" applyFill="1" applyBorder="1" applyAlignment="1">
      <alignment vertical="top"/>
    </xf>
    <xf numFmtId="0" fontId="0" fillId="4" borderId="64" xfId="0" applyFill="1" applyBorder="1" applyAlignment="1">
      <alignment vertical="top"/>
    </xf>
    <xf numFmtId="0" fontId="2" fillId="4" borderId="76" xfId="0" applyFont="1" applyFill="1" applyBorder="1" applyAlignment="1">
      <alignment horizontal="center" vertical="top" wrapText="1"/>
    </xf>
    <xf numFmtId="0" fontId="2" fillId="4" borderId="69" xfId="0" applyFont="1" applyFill="1" applyBorder="1" applyAlignment="1">
      <alignment horizontal="center" vertical="top" wrapText="1"/>
    </xf>
    <xf numFmtId="168" fontId="2" fillId="4" borderId="42" xfId="0" applyNumberFormat="1" applyFont="1" applyFill="1" applyBorder="1" applyAlignment="1" applyProtection="1">
      <alignment horizontal="left" vertical="center"/>
      <protection locked="0"/>
    </xf>
    <xf numFmtId="168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69" xfId="0" applyFont="1" applyFill="1" applyBorder="1" applyAlignment="1" applyProtection="1">
      <alignment horizontal="center" vertical="top" wrapText="1"/>
      <protection locked="0"/>
    </xf>
    <xf numFmtId="168" fontId="2" fillId="4" borderId="70" xfId="0" applyNumberFormat="1" applyFont="1" applyFill="1" applyBorder="1" applyAlignment="1" applyProtection="1">
      <alignment horizontal="left" vertical="center"/>
      <protection locked="0"/>
    </xf>
    <xf numFmtId="168" fontId="2" fillId="4" borderId="56" xfId="0" applyNumberFormat="1" applyFont="1" applyFill="1" applyBorder="1" applyAlignment="1" applyProtection="1">
      <alignment horizontal="left" vertical="center"/>
      <protection locked="0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2" fontId="18" fillId="4" borderId="1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18" fillId="4" borderId="56" xfId="0" applyFont="1" applyFill="1" applyBorder="1" applyAlignment="1" applyProtection="1">
      <alignment horizontal="center" vertical="center"/>
      <protection locked="0"/>
    </xf>
    <xf numFmtId="2" fontId="22" fillId="4" borderId="4" xfId="0" applyNumberFormat="1" applyFont="1" applyFill="1" applyBorder="1" applyAlignment="1">
      <alignment horizontal="center" vertical="center"/>
    </xf>
    <xf numFmtId="2" fontId="22" fillId="4" borderId="5" xfId="0" applyNumberFormat="1" applyFont="1" applyFill="1" applyBorder="1" applyAlignment="1">
      <alignment horizontal="center" vertical="center"/>
    </xf>
    <xf numFmtId="0" fontId="0" fillId="4" borderId="26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2" fillId="4" borderId="26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17" fontId="4" fillId="4" borderId="2" xfId="0" applyNumberFormat="1" applyFont="1" applyFill="1" applyBorder="1" applyAlignment="1">
      <alignment horizontal="center" vertical="center"/>
    </xf>
    <xf numFmtId="17" fontId="4" fillId="4" borderId="75" xfId="0" applyNumberFormat="1" applyFont="1" applyFill="1" applyBorder="1" applyAlignment="1">
      <alignment horizontal="center" vertical="center"/>
    </xf>
    <xf numFmtId="17" fontId="4" fillId="4" borderId="77" xfId="0" applyNumberFormat="1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0" fillId="4" borderId="27" xfId="0" applyFill="1" applyBorder="1" applyAlignment="1">
      <alignment horizontal="right" vertical="center"/>
    </xf>
    <xf numFmtId="17" fontId="3" fillId="4" borderId="29" xfId="0" applyNumberFormat="1" applyFont="1" applyFill="1" applyBorder="1" applyAlignment="1">
      <alignment horizontal="left" vertical="center"/>
    </xf>
    <xf numFmtId="0" fontId="11" fillId="4" borderId="0" xfId="0" applyFont="1" applyFill="1" applyAlignment="1">
      <alignment/>
    </xf>
    <xf numFmtId="0" fontId="2" fillId="4" borderId="2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0" fillId="4" borderId="54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78" xfId="0" applyFill="1" applyBorder="1" applyAlignment="1">
      <alignment/>
    </xf>
    <xf numFmtId="0" fontId="0" fillId="4" borderId="79" xfId="0" applyFill="1" applyBorder="1" applyAlignment="1">
      <alignment/>
    </xf>
    <xf numFmtId="2" fontId="18" fillId="4" borderId="56" xfId="0" applyNumberFormat="1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top" wrapText="1"/>
    </xf>
    <xf numFmtId="0" fontId="2" fillId="4" borderId="5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right" textRotation="90"/>
    </xf>
    <xf numFmtId="0" fontId="7" fillId="4" borderId="0" xfId="0" applyFont="1" applyFill="1" applyBorder="1" applyAlignment="1">
      <alignment horizontal="right" textRotation="90"/>
    </xf>
    <xf numFmtId="0" fontId="2" fillId="4" borderId="18" xfId="0" applyFont="1" applyFill="1" applyBorder="1" applyAlignment="1">
      <alignment horizontal="center"/>
    </xf>
    <xf numFmtId="0" fontId="5" fillId="5" borderId="81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8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8" fontId="4" fillId="5" borderId="6" xfId="0" applyNumberFormat="1" applyFont="1" applyFill="1" applyBorder="1" applyAlignment="1">
      <alignment horizontal="center" vertical="center"/>
    </xf>
    <xf numFmtId="0" fontId="25" fillId="6" borderId="9" xfId="0" applyFont="1" applyFill="1" applyBorder="1" applyAlignment="1" applyProtection="1">
      <alignment horizontal="center" vertical="center"/>
      <protection locked="0"/>
    </xf>
    <xf numFmtId="168" fontId="4" fillId="5" borderId="6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30</xdr:row>
      <xdr:rowOff>114300</xdr:rowOff>
    </xdr:from>
    <xdr:to>
      <xdr:col>9</xdr:col>
      <xdr:colOff>228600</xdr:colOff>
      <xdr:row>32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390775" y="6753225"/>
          <a:ext cx="1428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39</xdr:row>
      <xdr:rowOff>85725</xdr:rowOff>
    </xdr:from>
    <xdr:to>
      <xdr:col>9</xdr:col>
      <xdr:colOff>228600</xdr:colOff>
      <xdr:row>41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286000" y="8953500"/>
          <a:ext cx="2476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55</xdr:row>
      <xdr:rowOff>104775</xdr:rowOff>
    </xdr:from>
    <xdr:to>
      <xdr:col>11</xdr:col>
      <xdr:colOff>28575</xdr:colOff>
      <xdr:row>57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752725" y="13496925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58</xdr:row>
      <xdr:rowOff>133350</xdr:rowOff>
    </xdr:from>
    <xdr:to>
      <xdr:col>11</xdr:col>
      <xdr:colOff>38100</xdr:colOff>
      <xdr:row>61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2695575" y="14211300"/>
          <a:ext cx="142875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62</xdr:row>
      <xdr:rowOff>161925</xdr:rowOff>
    </xdr:from>
    <xdr:to>
      <xdr:col>11</xdr:col>
      <xdr:colOff>57150</xdr:colOff>
      <xdr:row>64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2743200" y="15020925"/>
          <a:ext cx="1143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27</xdr:row>
      <xdr:rowOff>38100</xdr:rowOff>
    </xdr:from>
    <xdr:to>
      <xdr:col>10</xdr:col>
      <xdr:colOff>0</xdr:colOff>
      <xdr:row>29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438400" y="5934075"/>
          <a:ext cx="11430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33</xdr:row>
      <xdr:rowOff>104775</xdr:rowOff>
    </xdr:from>
    <xdr:to>
      <xdr:col>9</xdr:col>
      <xdr:colOff>238125</xdr:colOff>
      <xdr:row>36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2409825" y="7486650"/>
          <a:ext cx="133350" cy="657225"/>
        </a:xfrm>
        <a:prstGeom prst="leftBrace">
          <a:avLst>
            <a:gd name="adj" fmla="val 9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126</xdr:row>
      <xdr:rowOff>0</xdr:rowOff>
    </xdr:from>
    <xdr:to>
      <xdr:col>19</xdr:col>
      <xdr:colOff>161925</xdr:colOff>
      <xdr:row>138</xdr:row>
      <xdr:rowOff>209550</xdr:rowOff>
    </xdr:to>
    <xdr:sp>
      <xdr:nvSpPr>
        <xdr:cNvPr id="8" name="Rectangle 8"/>
        <xdr:cNvSpPr>
          <a:spLocks/>
        </xdr:cNvSpPr>
      </xdr:nvSpPr>
      <xdr:spPr>
        <a:xfrm>
          <a:off x="4533900" y="29908500"/>
          <a:ext cx="40957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FACTORY COVERED UNDER ESI ACT
</a:t>
          </a:r>
        </a:p>
      </xdr:txBody>
    </xdr:sp>
    <xdr:clientData/>
  </xdr:twoCellAnchor>
  <xdr:twoCellAnchor>
    <xdr:from>
      <xdr:col>2</xdr:col>
      <xdr:colOff>171450</xdr:colOff>
      <xdr:row>154</xdr:row>
      <xdr:rowOff>152400</xdr:rowOff>
    </xdr:from>
    <xdr:to>
      <xdr:col>10</xdr:col>
      <xdr:colOff>228600</xdr:colOff>
      <xdr:row>154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742950" y="36690300"/>
          <a:ext cx="2038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154</xdr:row>
      <xdr:rowOff>123825</xdr:rowOff>
    </xdr:from>
    <xdr:to>
      <xdr:col>20</xdr:col>
      <xdr:colOff>76200</xdr:colOff>
      <xdr:row>154</xdr:row>
      <xdr:rowOff>142875</xdr:rowOff>
    </xdr:to>
    <xdr:sp>
      <xdr:nvSpPr>
        <xdr:cNvPr id="10" name="Line 10"/>
        <xdr:cNvSpPr>
          <a:spLocks/>
        </xdr:cNvSpPr>
      </xdr:nvSpPr>
      <xdr:spPr>
        <a:xfrm flipV="1">
          <a:off x="3067050" y="36661725"/>
          <a:ext cx="2038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161</xdr:row>
      <xdr:rowOff>38100</xdr:rowOff>
    </xdr:from>
    <xdr:to>
      <xdr:col>20</xdr:col>
      <xdr:colOff>85725</xdr:colOff>
      <xdr:row>162</xdr:row>
      <xdr:rowOff>180975</xdr:rowOff>
    </xdr:to>
    <xdr:grpSp>
      <xdr:nvGrpSpPr>
        <xdr:cNvPr id="11" name="Group 11"/>
        <xdr:cNvGrpSpPr>
          <a:grpSpLocks/>
        </xdr:cNvGrpSpPr>
      </xdr:nvGrpSpPr>
      <xdr:grpSpPr>
        <a:xfrm rot="20757824">
          <a:off x="1685925" y="38176200"/>
          <a:ext cx="3429000" cy="371475"/>
          <a:chOff x="91" y="4088"/>
          <a:chExt cx="546" cy="22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 flipV="1">
            <a:off x="91" y="4099"/>
            <a:ext cx="23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333" y="4088"/>
            <a:ext cx="3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NIL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85" y="4099"/>
            <a:ext cx="25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123825</xdr:colOff>
      <xdr:row>188</xdr:row>
      <xdr:rowOff>114300</xdr:rowOff>
    </xdr:from>
    <xdr:to>
      <xdr:col>22</xdr:col>
      <xdr:colOff>200025</xdr:colOff>
      <xdr:row>190</xdr:row>
      <xdr:rowOff>104775</xdr:rowOff>
    </xdr:to>
    <xdr:grpSp>
      <xdr:nvGrpSpPr>
        <xdr:cNvPr id="15" name="Group 19"/>
        <xdr:cNvGrpSpPr>
          <a:grpSpLocks/>
        </xdr:cNvGrpSpPr>
      </xdr:nvGrpSpPr>
      <xdr:grpSpPr>
        <a:xfrm rot="-528722">
          <a:off x="2181225" y="44900850"/>
          <a:ext cx="3543300" cy="542925"/>
          <a:chOff x="91" y="4088"/>
          <a:chExt cx="546" cy="22"/>
        </a:xfrm>
        <a:solidFill>
          <a:srgbClr val="FFFFFF"/>
        </a:solidFill>
      </xdr:grpSpPr>
      <xdr:sp>
        <xdr:nvSpPr>
          <xdr:cNvPr id="16" name="Line 20"/>
          <xdr:cNvSpPr>
            <a:spLocks/>
          </xdr:cNvSpPr>
        </xdr:nvSpPr>
        <xdr:spPr>
          <a:xfrm flipV="1">
            <a:off x="91" y="4099"/>
            <a:ext cx="23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21"/>
          <xdr:cNvSpPr>
            <a:spLocks/>
          </xdr:cNvSpPr>
        </xdr:nvSpPr>
        <xdr:spPr>
          <a:xfrm>
            <a:off x="333" y="4088"/>
            <a:ext cx="3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NIL</a:t>
            </a:r>
          </a:p>
        </xdr:txBody>
      </xdr:sp>
      <xdr:sp>
        <xdr:nvSpPr>
          <xdr:cNvPr id="18" name="Line 22"/>
          <xdr:cNvSpPr>
            <a:spLocks/>
          </xdr:cNvSpPr>
        </xdr:nvSpPr>
        <xdr:spPr>
          <a:xfrm>
            <a:off x="385" y="4099"/>
            <a:ext cx="25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190500</xdr:colOff>
      <xdr:row>195</xdr:row>
      <xdr:rowOff>104775</xdr:rowOff>
    </xdr:from>
    <xdr:to>
      <xdr:col>23</xdr:col>
      <xdr:colOff>57150</xdr:colOff>
      <xdr:row>197</xdr:row>
      <xdr:rowOff>95250</xdr:rowOff>
    </xdr:to>
    <xdr:grpSp>
      <xdr:nvGrpSpPr>
        <xdr:cNvPr id="19" name="Group 23"/>
        <xdr:cNvGrpSpPr>
          <a:grpSpLocks/>
        </xdr:cNvGrpSpPr>
      </xdr:nvGrpSpPr>
      <xdr:grpSpPr>
        <a:xfrm rot="-765433">
          <a:off x="2247900" y="46729650"/>
          <a:ext cx="3581400" cy="542925"/>
          <a:chOff x="91" y="4088"/>
          <a:chExt cx="546" cy="22"/>
        </a:xfrm>
        <a:solidFill>
          <a:srgbClr val="FFFFFF"/>
        </a:solidFill>
      </xdr:grpSpPr>
      <xdr:sp>
        <xdr:nvSpPr>
          <xdr:cNvPr id="20" name="Line 24"/>
          <xdr:cNvSpPr>
            <a:spLocks/>
          </xdr:cNvSpPr>
        </xdr:nvSpPr>
        <xdr:spPr>
          <a:xfrm flipV="1">
            <a:off x="91" y="4099"/>
            <a:ext cx="23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5"/>
          <xdr:cNvSpPr>
            <a:spLocks/>
          </xdr:cNvSpPr>
        </xdr:nvSpPr>
        <xdr:spPr>
          <a:xfrm>
            <a:off x="333" y="4088"/>
            <a:ext cx="3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NIL
</a:t>
            </a:r>
          </a:p>
        </xdr:txBody>
      </xdr:sp>
      <xdr:sp>
        <xdr:nvSpPr>
          <xdr:cNvPr id="22" name="Line 26"/>
          <xdr:cNvSpPr>
            <a:spLocks/>
          </xdr:cNvSpPr>
        </xdr:nvSpPr>
        <xdr:spPr>
          <a:xfrm>
            <a:off x="385" y="4099"/>
            <a:ext cx="25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tabSelected="1" workbookViewId="0" topLeftCell="A1">
      <pane xSplit="1" ySplit="4" topLeftCell="B5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H8" sqref="H8"/>
    </sheetView>
  </sheetViews>
  <sheetFormatPr defaultColWidth="9.140625" defaultRowHeight="24.75" customHeight="1"/>
  <cols>
    <col min="1" max="1" width="9.140625" style="4" customWidth="1"/>
    <col min="2" max="2" width="14.28125" style="1" customWidth="1"/>
    <col min="3" max="3" width="15.8515625" style="1" customWidth="1"/>
    <col min="4" max="4" width="17.140625" style="1" customWidth="1"/>
    <col min="5" max="5" width="24.28125" style="1" bestFit="1" customWidth="1"/>
    <col min="6" max="16384" width="9.140625" style="1" customWidth="1"/>
  </cols>
  <sheetData>
    <row r="1" ht="24.75" customHeight="1" thickBot="1"/>
    <row r="2" spans="1:5" ht="24.75" customHeight="1" thickBot="1">
      <c r="A2" s="278" t="s">
        <v>256</v>
      </c>
      <c r="B2" s="279"/>
      <c r="C2" s="279"/>
      <c r="D2" s="279"/>
      <c r="E2" s="280"/>
    </row>
    <row r="3" spans="1:5" ht="24.75" customHeight="1" thickBot="1">
      <c r="A3" s="275" t="s">
        <v>5</v>
      </c>
      <c r="B3" s="276"/>
      <c r="C3" s="276"/>
      <c r="D3" s="276"/>
      <c r="E3" s="277"/>
    </row>
    <row r="4" spans="1:5" s="2" customFormat="1" ht="42" customHeight="1" thickBot="1">
      <c r="A4" s="11" t="s">
        <v>0</v>
      </c>
      <c r="B4" s="11" t="s">
        <v>1</v>
      </c>
      <c r="C4" s="11" t="s">
        <v>2</v>
      </c>
      <c r="D4" s="11" t="s">
        <v>3</v>
      </c>
      <c r="E4" s="15" t="s">
        <v>6</v>
      </c>
    </row>
    <row r="5" spans="1:5" ht="24.75" customHeight="1">
      <c r="A5" s="12">
        <v>39814</v>
      </c>
      <c r="B5" s="23">
        <f>'comwise.detail.-Monhly'!B12</f>
        <v>105</v>
      </c>
      <c r="C5" s="23">
        <f>'comwise.detail.-Monhly'!C12</f>
        <v>2456</v>
      </c>
      <c r="D5" s="23">
        <f>'comwise.detail.-Monhly'!D12</f>
        <v>26</v>
      </c>
      <c r="E5" s="24">
        <f>'comwise.detail.-Monhly'!E12</f>
        <v>772153</v>
      </c>
    </row>
    <row r="6" spans="1:5" ht="24.75" customHeight="1">
      <c r="A6" s="12">
        <v>39845</v>
      </c>
      <c r="B6" s="25">
        <f>'comwise.detail.-Monhly'!F12</f>
        <v>105</v>
      </c>
      <c r="C6" s="25">
        <f>'comwise.detail.-Monhly'!G12</f>
        <v>2228</v>
      </c>
      <c r="D6" s="25">
        <f>'comwise.detail.-Monhly'!H12</f>
        <v>24</v>
      </c>
      <c r="E6" s="26">
        <f>'comwise.detail.-Monhly'!I12</f>
        <v>784758</v>
      </c>
    </row>
    <row r="7" spans="1:5" ht="24.75" customHeight="1">
      <c r="A7" s="12">
        <v>39873</v>
      </c>
      <c r="B7" s="25">
        <f>'comwise.detail.-Monhly'!J12</f>
        <v>104</v>
      </c>
      <c r="C7" s="25">
        <f>'comwise.detail.-Monhly'!K12</f>
        <v>2534</v>
      </c>
      <c r="D7" s="25">
        <f>'comwise.detail.-Monhly'!L12</f>
        <v>27</v>
      </c>
      <c r="E7" s="26">
        <f>'comwise.detail.-Monhly'!M12</f>
        <v>785138</v>
      </c>
    </row>
    <row r="8" spans="1:5" ht="24.75" customHeight="1">
      <c r="A8" s="12">
        <v>39904</v>
      </c>
      <c r="B8" s="25">
        <f>'comwise.detail.-Monhly'!N12</f>
        <v>97</v>
      </c>
      <c r="C8" s="25">
        <f>'comwise.detail.-Monhly'!O12</f>
        <v>2310</v>
      </c>
      <c r="D8" s="25">
        <f>'comwise.detail.-Monhly'!P12</f>
        <v>24</v>
      </c>
      <c r="E8" s="26">
        <f>'comwise.detail.-Monhly'!Q12</f>
        <v>803451</v>
      </c>
    </row>
    <row r="9" spans="1:5" ht="24.75" customHeight="1">
      <c r="A9" s="12">
        <v>39934</v>
      </c>
      <c r="B9" s="25">
        <f>'comwise.detail.-Monhly'!R12</f>
        <v>97</v>
      </c>
      <c r="C9" s="25">
        <f>'comwise.detail.-Monhly'!S12</f>
        <v>2407</v>
      </c>
      <c r="D9" s="25">
        <f>'comwise.detail.-Monhly'!T12</f>
        <v>25</v>
      </c>
      <c r="E9" s="26">
        <f>'comwise.detail.-Monhly'!U12</f>
        <v>806031</v>
      </c>
    </row>
    <row r="10" spans="1:5" ht="24.75" customHeight="1">
      <c r="A10" s="12">
        <v>39965</v>
      </c>
      <c r="B10" s="25">
        <f>'comwise.detail.-Monhly'!V12</f>
        <v>97</v>
      </c>
      <c r="C10" s="25">
        <f>'comwise.detail.-Monhly'!W12</f>
        <v>2506</v>
      </c>
      <c r="D10" s="25">
        <f>'comwise.detail.-Monhly'!X12</f>
        <v>26</v>
      </c>
      <c r="E10" s="26">
        <f>'comwise.detail.-Monhly'!Y12</f>
        <v>805944</v>
      </c>
    </row>
    <row r="11" spans="1:5" ht="24.75" customHeight="1">
      <c r="A11" s="12">
        <v>39995</v>
      </c>
      <c r="B11" s="25">
        <f>'comwise.detail.-Monhly'!Z12</f>
        <v>97</v>
      </c>
      <c r="C11" s="25">
        <f>'comwise.detail.-Monhly'!AA12</f>
        <v>2485</v>
      </c>
      <c r="D11" s="25">
        <f>'comwise.detail.-Monhly'!AB12</f>
        <v>26</v>
      </c>
      <c r="E11" s="26">
        <f>'comwise.detail.-Monhly'!AC12</f>
        <v>799468</v>
      </c>
    </row>
    <row r="12" spans="1:5" ht="24.75" customHeight="1">
      <c r="A12" s="12">
        <v>40026</v>
      </c>
      <c r="B12" s="25">
        <f>'comwise.detail.-Monhly'!AD12</f>
        <v>97</v>
      </c>
      <c r="C12" s="25">
        <f>'comwise.detail.-Monhly'!AE12</f>
        <v>2454</v>
      </c>
      <c r="D12" s="25">
        <f>'comwise.detail.-Monhly'!AF12</f>
        <v>26</v>
      </c>
      <c r="E12" s="26">
        <f>'comwise.detail.-Monhly'!AG12</f>
        <v>791740</v>
      </c>
    </row>
    <row r="13" spans="1:5" ht="24.75" customHeight="1">
      <c r="A13" s="12">
        <v>40057</v>
      </c>
      <c r="B13" s="25">
        <f>'comwise.detail.-Monhly'!AH12</f>
        <v>108</v>
      </c>
      <c r="C13" s="25">
        <f>'comwise.detail.-Monhly'!AI12</f>
        <v>2513</v>
      </c>
      <c r="D13" s="25">
        <f>'comwise.detail.-Monhly'!AJ12</f>
        <v>24</v>
      </c>
      <c r="E13" s="26">
        <f>'comwise.detail.-Monhly'!AK12</f>
        <v>832254</v>
      </c>
    </row>
    <row r="14" spans="1:5" ht="24.75" customHeight="1">
      <c r="A14" s="12">
        <v>40087</v>
      </c>
      <c r="B14" s="25">
        <f>'comwise.detail.-Monhly'!AL12</f>
        <v>110</v>
      </c>
      <c r="C14" s="25">
        <f>'comwise.detail.-Monhly'!AM12</f>
        <v>2569</v>
      </c>
      <c r="D14" s="25">
        <f>'comwise.detail.-Monhly'!AN12</f>
        <v>24</v>
      </c>
      <c r="E14" s="26">
        <f>'comwise.detail.-Monhly'!AO12</f>
        <v>841772</v>
      </c>
    </row>
    <row r="15" spans="1:5" ht="24.75" customHeight="1">
      <c r="A15" s="12">
        <v>40118</v>
      </c>
      <c r="B15" s="25">
        <f>'comwise.detail.-Monhly'!AP12</f>
        <v>114</v>
      </c>
      <c r="C15" s="25">
        <f>'comwise.detail.-Monhly'!AQ12</f>
        <v>2370</v>
      </c>
      <c r="D15" s="25">
        <f>'comwise.detail.-Monhly'!AR12</f>
        <v>24</v>
      </c>
      <c r="E15" s="26">
        <f>'comwise.detail.-Monhly'!AS12</f>
        <v>789595</v>
      </c>
    </row>
    <row r="16" spans="1:5" ht="24.75" customHeight="1" thickBot="1">
      <c r="A16" s="12">
        <v>40148</v>
      </c>
      <c r="B16" s="27">
        <f>'comwise.detail.-Monhly'!AT12</f>
        <v>110</v>
      </c>
      <c r="C16" s="27">
        <f>'comwise.detail.-Monhly'!AU12</f>
        <v>2716</v>
      </c>
      <c r="D16" s="27">
        <f>'comwise.detail.-Monhly'!AV12</f>
        <v>26</v>
      </c>
      <c r="E16" s="28">
        <f>'comwise.detail.-Monhly'!AW12</f>
        <v>804020</v>
      </c>
    </row>
    <row r="17" spans="1:5" s="5" customFormat="1" ht="24.75" customHeight="1" thickBot="1">
      <c r="A17" s="13" t="s">
        <v>4</v>
      </c>
      <c r="B17" s="14">
        <f>SUM(B5:B16)</f>
        <v>1241</v>
      </c>
      <c r="C17" s="14">
        <f>SUM(C5:C16)</f>
        <v>29548</v>
      </c>
      <c r="D17" s="14">
        <f>SUM(D5:D16)</f>
        <v>302</v>
      </c>
      <c r="E17" s="16">
        <f>SUM(E5:E16)</f>
        <v>9616324</v>
      </c>
    </row>
    <row r="18" spans="2:5" ht="24.75" customHeight="1">
      <c r="B18" s="4"/>
      <c r="C18" s="4"/>
      <c r="D18" s="4"/>
      <c r="E18" s="4"/>
    </row>
    <row r="19" spans="2:5" ht="24.75" customHeight="1">
      <c r="B19" s="4"/>
      <c r="C19" s="4"/>
      <c r="D19" s="4"/>
      <c r="E19" s="4"/>
    </row>
    <row r="20" spans="2:5" ht="24.75" customHeight="1">
      <c r="B20" s="4"/>
      <c r="C20" s="4"/>
      <c r="D20" s="4"/>
      <c r="E20" s="4"/>
    </row>
  </sheetData>
  <sheetProtection selectLockedCells="1" selectUnlockedCells="1"/>
  <mergeCells count="2">
    <mergeCell ref="A3:E3"/>
    <mergeCell ref="A2:E2"/>
  </mergeCells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Y232"/>
  <sheetViews>
    <sheetView view="pageBreakPreview" zoomScaleNormal="85" zoomScaleSheetLayoutView="100" workbookViewId="0" topLeftCell="A217">
      <selection activeCell="T230" sqref="T230"/>
    </sheetView>
  </sheetViews>
  <sheetFormatPr defaultColWidth="9.140625" defaultRowHeight="12.75"/>
  <cols>
    <col min="1" max="1" width="4.8515625" style="35" customWidth="1"/>
    <col min="2" max="2" width="3.7109375" style="35" customWidth="1"/>
    <col min="3" max="69" width="3.7109375" style="33" customWidth="1"/>
    <col min="70" max="16384" width="9.140625" style="33" customWidth="1"/>
  </cols>
  <sheetData>
    <row r="1" spans="1:12" ht="12.75">
      <c r="A1" s="149" t="s">
        <v>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2" ht="9" customHeight="1">
      <c r="A2" s="33"/>
      <c r="B2" s="33"/>
    </row>
    <row r="3" spans="1:25" ht="12.75">
      <c r="A3" s="34" t="s">
        <v>15</v>
      </c>
      <c r="B3" s="129" t="s">
        <v>16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5" ht="12.7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25" ht="18">
      <c r="A5" s="130" t="s">
        <v>17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</row>
    <row r="6" spans="1:25" ht="10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9:18" ht="15">
      <c r="I7" s="150" t="s">
        <v>18</v>
      </c>
      <c r="J7" s="150"/>
      <c r="K7" s="150"/>
      <c r="L7" s="150"/>
      <c r="M7" s="150"/>
      <c r="N7" s="131">
        <f>'comwise.detail.-Monhly'!B1</f>
        <v>2010</v>
      </c>
      <c r="O7" s="131"/>
      <c r="P7" s="131"/>
      <c r="Q7" s="131"/>
      <c r="R7" s="131"/>
    </row>
    <row r="9" spans="1:25" ht="12.75">
      <c r="A9" s="132" t="s">
        <v>19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12" ht="12.75">
      <c r="A10" s="38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25" ht="12.75">
      <c r="A11" s="155" t="s">
        <v>20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</row>
    <row r="12" spans="1:12" ht="12.75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</row>
    <row r="13" spans="1:25" s="40" customFormat="1" ht="19.5" customHeight="1">
      <c r="A13" s="39">
        <v>1</v>
      </c>
      <c r="B13" s="147" t="s">
        <v>21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56" t="s">
        <v>257</v>
      </c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25" s="40" customFormat="1" ht="19.5" customHeight="1">
      <c r="A14" s="39">
        <v>2</v>
      </c>
      <c r="B14" s="147" t="s">
        <v>22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57" t="s">
        <v>232</v>
      </c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5" s="40" customFormat="1" ht="19.5" customHeight="1">
      <c r="A15" s="39">
        <v>3</v>
      </c>
      <c r="B15" s="147" t="s">
        <v>23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58" t="s">
        <v>255</v>
      </c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s="40" customFormat="1" ht="19.5" customHeight="1">
      <c r="A16" s="39">
        <v>4</v>
      </c>
      <c r="B16" s="147" t="s">
        <v>24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58" t="s">
        <v>255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</row>
    <row r="17" spans="1:25" s="40" customFormat="1" ht="19.5" customHeight="1">
      <c r="A17" s="39">
        <v>5</v>
      </c>
      <c r="B17" s="147" t="s">
        <v>25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59" t="s">
        <v>233</v>
      </c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s="40" customFormat="1" ht="25.5" customHeight="1">
      <c r="A18" s="39">
        <v>6</v>
      </c>
      <c r="B18" s="147" t="s">
        <v>26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60" t="s">
        <v>234</v>
      </c>
      <c r="P18" s="160"/>
      <c r="Q18" s="160"/>
      <c r="R18" s="160"/>
      <c r="S18" s="160"/>
      <c r="T18" s="160"/>
      <c r="U18" s="160"/>
      <c r="V18" s="160"/>
      <c r="W18" s="160"/>
      <c r="X18" s="160"/>
      <c r="Y18" s="160"/>
    </row>
    <row r="19" spans="1:25" s="40" customFormat="1" ht="19.5" customHeight="1">
      <c r="A19" s="39">
        <v>7</v>
      </c>
      <c r="B19" s="147" t="s">
        <v>27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61" t="s">
        <v>28</v>
      </c>
      <c r="P19" s="161"/>
      <c r="Q19" s="161"/>
      <c r="R19" s="161"/>
      <c r="S19" s="161"/>
      <c r="T19" s="161"/>
      <c r="U19" s="161"/>
      <c r="V19" s="161"/>
      <c r="W19" s="161"/>
      <c r="X19" s="161"/>
      <c r="Y19" s="161"/>
    </row>
    <row r="20" spans="1:25" s="40" customFormat="1" ht="31.5" customHeight="1">
      <c r="A20" s="39">
        <v>8</v>
      </c>
      <c r="B20" s="147" t="s">
        <v>29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60" t="s">
        <v>30</v>
      </c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s="40" customFormat="1" ht="19.5" customHeight="1">
      <c r="A21" s="39">
        <v>9</v>
      </c>
      <c r="B21" s="147" t="s">
        <v>31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</row>
    <row r="22" spans="1:25" s="40" customFormat="1" ht="19.5" customHeight="1">
      <c r="A22" s="39">
        <v>10</v>
      </c>
      <c r="B22" s="147" t="s">
        <v>32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59" t="s">
        <v>33</v>
      </c>
      <c r="P22" s="159"/>
      <c r="Q22" s="159"/>
      <c r="R22" s="159"/>
      <c r="S22" s="159"/>
      <c r="T22" s="159"/>
      <c r="U22" s="159"/>
      <c r="V22" s="159"/>
      <c r="W22" s="159"/>
      <c r="X22" s="159"/>
      <c r="Y22" s="159"/>
    </row>
    <row r="23" spans="1:25" ht="15" customHeight="1">
      <c r="A23" s="35" t="s">
        <v>34</v>
      </c>
      <c r="B23" s="35" t="s">
        <v>35</v>
      </c>
      <c r="E23" s="41" t="s">
        <v>36</v>
      </c>
      <c r="G23" s="98" t="s">
        <v>37</v>
      </c>
      <c r="H23" s="98"/>
      <c r="I23" s="98"/>
      <c r="J23" s="98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</row>
    <row r="24" spans="5:25" ht="15" customHeight="1">
      <c r="E24" s="41" t="s">
        <v>38</v>
      </c>
      <c r="G24" s="98" t="s">
        <v>39</v>
      </c>
      <c r="H24" s="98"/>
      <c r="I24" s="98"/>
      <c r="J24" s="98"/>
      <c r="O24" s="132" t="s">
        <v>40</v>
      </c>
      <c r="P24" s="132"/>
      <c r="Q24" s="132"/>
      <c r="R24" s="132"/>
      <c r="S24" s="132"/>
      <c r="T24" s="132"/>
      <c r="U24" s="132"/>
      <c r="V24" s="132"/>
      <c r="W24" s="132"/>
      <c r="X24" s="132"/>
      <c r="Y24" s="132"/>
    </row>
    <row r="25" spans="5:25" ht="15" customHeight="1">
      <c r="E25" s="41" t="s">
        <v>41</v>
      </c>
      <c r="G25" s="98" t="s">
        <v>42</v>
      </c>
      <c r="H25" s="98"/>
      <c r="I25" s="98"/>
      <c r="J25" s="98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</row>
    <row r="26" spans="5:25" ht="15" customHeight="1">
      <c r="E26" s="41" t="s">
        <v>43</v>
      </c>
      <c r="G26" s="98" t="s">
        <v>44</v>
      </c>
      <c r="H26" s="98"/>
      <c r="I26" s="98"/>
      <c r="J26" s="98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1:25" s="43" customFormat="1" ht="36.7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7"/>
      <c r="Q27" s="162" t="s">
        <v>45</v>
      </c>
      <c r="R27" s="162"/>
      <c r="S27" s="162"/>
      <c r="T27" s="162" t="s">
        <v>46</v>
      </c>
      <c r="U27" s="162"/>
      <c r="V27" s="162"/>
      <c r="W27" s="162" t="s">
        <v>47</v>
      </c>
      <c r="X27" s="162"/>
      <c r="Y27" s="162"/>
    </row>
    <row r="28" spans="1:25" ht="19.5" customHeight="1">
      <c r="A28" s="44"/>
      <c r="B28" s="45"/>
      <c r="C28" s="46"/>
      <c r="D28" s="46"/>
      <c r="E28" s="46"/>
      <c r="F28" s="46"/>
      <c r="G28" s="46"/>
      <c r="H28" s="46"/>
      <c r="I28" s="46"/>
      <c r="J28" s="46"/>
      <c r="K28" s="168" t="s">
        <v>48</v>
      </c>
      <c r="L28" s="168"/>
      <c r="M28" s="168"/>
      <c r="N28" s="168"/>
      <c r="O28" s="168"/>
      <c r="P28" s="47"/>
      <c r="Q28" s="101">
        <f>E216/12</f>
        <v>103.41666666666667</v>
      </c>
      <c r="R28" s="95"/>
      <c r="S28" s="143"/>
      <c r="T28" s="101">
        <f>Q28</f>
        <v>103.41666666666667</v>
      </c>
      <c r="U28" s="95"/>
      <c r="V28" s="143"/>
      <c r="W28" s="101">
        <f>Q28</f>
        <v>103.41666666666667</v>
      </c>
      <c r="X28" s="95"/>
      <c r="Y28" s="143"/>
    </row>
    <row r="29" spans="1:25" ht="19.5" customHeight="1">
      <c r="A29" s="48"/>
      <c r="B29" s="49"/>
      <c r="C29" s="50"/>
      <c r="D29" s="50"/>
      <c r="E29" s="50"/>
      <c r="F29" s="50"/>
      <c r="G29" s="50"/>
      <c r="H29" s="50"/>
      <c r="I29" s="50"/>
      <c r="J29" s="50"/>
      <c r="K29" s="97" t="s">
        <v>49</v>
      </c>
      <c r="L29" s="97"/>
      <c r="M29" s="97"/>
      <c r="N29" s="97"/>
      <c r="O29" s="97"/>
      <c r="P29" s="51"/>
      <c r="Q29" s="101">
        <f>Q28</f>
        <v>103.41666666666667</v>
      </c>
      <c r="R29" s="95"/>
      <c r="S29" s="143"/>
      <c r="T29" s="101">
        <f>Q28</f>
        <v>103.41666666666667</v>
      </c>
      <c r="U29" s="95"/>
      <c r="V29" s="143"/>
      <c r="W29" s="101">
        <f>Q28</f>
        <v>103.41666666666667</v>
      </c>
      <c r="X29" s="95"/>
      <c r="Y29" s="143"/>
    </row>
    <row r="30" spans="1:25" ht="19.5" customHeight="1">
      <c r="A30" s="48"/>
      <c r="B30" s="49"/>
      <c r="C30" s="50"/>
      <c r="D30" s="50"/>
      <c r="E30" s="50"/>
      <c r="F30" s="50"/>
      <c r="G30" s="50"/>
      <c r="H30" s="50"/>
      <c r="I30" s="50"/>
      <c r="J30" s="50"/>
      <c r="K30" s="97" t="s">
        <v>50</v>
      </c>
      <c r="L30" s="97"/>
      <c r="M30" s="97"/>
      <c r="N30" s="97"/>
      <c r="O30" s="97"/>
      <c r="P30" s="51"/>
      <c r="Q30" s="144" t="s">
        <v>28</v>
      </c>
      <c r="R30" s="145"/>
      <c r="S30" s="146"/>
      <c r="T30" s="144" t="s">
        <v>28</v>
      </c>
      <c r="U30" s="145"/>
      <c r="V30" s="146"/>
      <c r="W30" s="144" t="s">
        <v>28</v>
      </c>
      <c r="X30" s="145"/>
      <c r="Y30" s="146"/>
    </row>
    <row r="31" spans="1:25" ht="19.5" customHeight="1">
      <c r="A31" s="48"/>
      <c r="B31" s="49"/>
      <c r="C31" s="50"/>
      <c r="D31" s="50"/>
      <c r="E31" s="50"/>
      <c r="F31" s="50"/>
      <c r="G31" s="50"/>
      <c r="H31" s="50"/>
      <c r="I31" s="50"/>
      <c r="J31" s="50"/>
      <c r="K31" s="99" t="s">
        <v>51</v>
      </c>
      <c r="L31" s="99"/>
      <c r="M31" s="99"/>
      <c r="N31" s="99"/>
      <c r="O31" s="99"/>
      <c r="P31" s="51"/>
      <c r="Q31" s="144" t="s">
        <v>28</v>
      </c>
      <c r="R31" s="145"/>
      <c r="S31" s="146"/>
      <c r="T31" s="144" t="s">
        <v>28</v>
      </c>
      <c r="U31" s="145"/>
      <c r="V31" s="146"/>
      <c r="W31" s="144" t="s">
        <v>28</v>
      </c>
      <c r="X31" s="145"/>
      <c r="Y31" s="146"/>
    </row>
    <row r="32" spans="1:25" ht="19.5" customHeight="1">
      <c r="A32" s="170" t="s">
        <v>52</v>
      </c>
      <c r="B32" s="170"/>
      <c r="C32" s="170"/>
      <c r="D32" s="170"/>
      <c r="E32" s="170"/>
      <c r="F32" s="170"/>
      <c r="G32" s="170"/>
      <c r="H32" s="170"/>
      <c r="I32" s="170"/>
      <c r="J32" s="52"/>
      <c r="K32" s="100" t="s">
        <v>53</v>
      </c>
      <c r="L32" s="100"/>
      <c r="M32" s="100"/>
      <c r="N32" s="100"/>
      <c r="O32" s="100"/>
      <c r="P32" s="51"/>
      <c r="Q32" s="144" t="s">
        <v>28</v>
      </c>
      <c r="R32" s="145"/>
      <c r="S32" s="146"/>
      <c r="T32" s="144" t="s">
        <v>28</v>
      </c>
      <c r="U32" s="145"/>
      <c r="V32" s="146"/>
      <c r="W32" s="144" t="s">
        <v>28</v>
      </c>
      <c r="X32" s="145"/>
      <c r="Y32" s="146"/>
    </row>
    <row r="33" spans="1:25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52"/>
      <c r="K33" s="100" t="s">
        <v>54</v>
      </c>
      <c r="L33" s="100"/>
      <c r="M33" s="100"/>
      <c r="N33" s="100"/>
      <c r="O33" s="100"/>
      <c r="P33" s="51"/>
      <c r="Q33" s="144" t="s">
        <v>28</v>
      </c>
      <c r="R33" s="145"/>
      <c r="S33" s="146"/>
      <c r="T33" s="144" t="s">
        <v>28</v>
      </c>
      <c r="U33" s="145"/>
      <c r="V33" s="146"/>
      <c r="W33" s="144" t="s">
        <v>28</v>
      </c>
      <c r="X33" s="145"/>
      <c r="Y33" s="146"/>
    </row>
    <row r="34" spans="1:25" ht="19.5" customHeight="1">
      <c r="A34" s="48"/>
      <c r="B34" s="53"/>
      <c r="C34" s="54"/>
      <c r="D34" s="54"/>
      <c r="E34" s="54"/>
      <c r="F34" s="52"/>
      <c r="G34" s="52"/>
      <c r="H34" s="52"/>
      <c r="I34" s="52"/>
      <c r="J34" s="52"/>
      <c r="K34" s="169" t="s">
        <v>55</v>
      </c>
      <c r="L34" s="169"/>
      <c r="M34" s="169"/>
      <c r="N34" s="169"/>
      <c r="O34" s="169"/>
      <c r="P34" s="51"/>
      <c r="Q34" s="144" t="s">
        <v>28</v>
      </c>
      <c r="R34" s="145"/>
      <c r="S34" s="146"/>
      <c r="T34" s="144" t="s">
        <v>28</v>
      </c>
      <c r="U34" s="145"/>
      <c r="V34" s="146"/>
      <c r="W34" s="144" t="s">
        <v>28</v>
      </c>
      <c r="X34" s="145"/>
      <c r="Y34" s="146"/>
    </row>
    <row r="35" spans="1:25" ht="19.5" customHeight="1">
      <c r="A35" s="48"/>
      <c r="B35" s="53"/>
      <c r="C35" s="54"/>
      <c r="D35" s="54"/>
      <c r="E35" s="54"/>
      <c r="F35" s="52"/>
      <c r="G35" s="52"/>
      <c r="H35" s="52"/>
      <c r="I35" s="52"/>
      <c r="J35" s="52"/>
      <c r="K35" s="169" t="s">
        <v>56</v>
      </c>
      <c r="L35" s="169"/>
      <c r="M35" s="169"/>
      <c r="N35" s="169"/>
      <c r="O35" s="169"/>
      <c r="P35" s="51"/>
      <c r="Q35" s="144" t="s">
        <v>28</v>
      </c>
      <c r="R35" s="145"/>
      <c r="S35" s="146"/>
      <c r="T35" s="144" t="s">
        <v>28</v>
      </c>
      <c r="U35" s="145"/>
      <c r="V35" s="146"/>
      <c r="W35" s="144" t="s">
        <v>28</v>
      </c>
      <c r="X35" s="145"/>
      <c r="Y35" s="146"/>
    </row>
    <row r="36" spans="1:25" ht="19.5" customHeight="1">
      <c r="A36" s="48"/>
      <c r="B36" s="53"/>
      <c r="C36" s="54"/>
      <c r="D36" s="54"/>
      <c r="E36" s="54"/>
      <c r="F36" s="52"/>
      <c r="G36" s="52"/>
      <c r="H36" s="52"/>
      <c r="I36" s="52"/>
      <c r="J36" s="52"/>
      <c r="K36" s="169" t="s">
        <v>57</v>
      </c>
      <c r="L36" s="169"/>
      <c r="M36" s="169"/>
      <c r="N36" s="169"/>
      <c r="O36" s="169"/>
      <c r="P36" s="51"/>
      <c r="Q36" s="144" t="s">
        <v>28</v>
      </c>
      <c r="R36" s="145"/>
      <c r="S36" s="146"/>
      <c r="T36" s="144" t="s">
        <v>28</v>
      </c>
      <c r="U36" s="145"/>
      <c r="V36" s="146"/>
      <c r="W36" s="144" t="s">
        <v>28</v>
      </c>
      <c r="X36" s="145"/>
      <c r="Y36" s="146"/>
    </row>
    <row r="37" spans="1:25" s="40" customFormat="1" ht="19.5" customHeight="1">
      <c r="A37" s="55">
        <v>12</v>
      </c>
      <c r="B37" s="174" t="s">
        <v>58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01">
        <f>N216</f>
        <v>302</v>
      </c>
      <c r="R37" s="95"/>
      <c r="S37" s="143"/>
      <c r="T37" s="101">
        <f>Q37</f>
        <v>302</v>
      </c>
      <c r="U37" s="95"/>
      <c r="V37" s="143"/>
      <c r="W37" s="101">
        <f>T37</f>
        <v>302</v>
      </c>
      <c r="X37" s="95"/>
      <c r="Y37" s="143"/>
    </row>
    <row r="38" spans="1:25" s="40" customFormat="1" ht="19.5" customHeight="1">
      <c r="A38" s="55">
        <v>13</v>
      </c>
      <c r="B38" s="174" t="s">
        <v>59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01">
        <f>I216</f>
        <v>29548</v>
      </c>
      <c r="R38" s="95"/>
      <c r="S38" s="143"/>
      <c r="T38" s="101">
        <f>Q38</f>
        <v>29548</v>
      </c>
      <c r="U38" s="95"/>
      <c r="V38" s="143"/>
      <c r="W38" s="101">
        <f>Q38</f>
        <v>29548</v>
      </c>
      <c r="X38" s="95"/>
      <c r="Y38" s="143"/>
    </row>
    <row r="39" spans="1:25" s="40" customFormat="1" ht="19.5" customHeight="1" thickBot="1">
      <c r="A39" s="57">
        <v>14</v>
      </c>
      <c r="B39" s="182" t="s">
        <v>60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01">
        <f>Q38*8</f>
        <v>236384</v>
      </c>
      <c r="R39" s="95"/>
      <c r="S39" s="143"/>
      <c r="T39" s="101">
        <f>Q39</f>
        <v>236384</v>
      </c>
      <c r="U39" s="95"/>
      <c r="V39" s="143"/>
      <c r="W39" s="101">
        <f>Q39</f>
        <v>236384</v>
      </c>
      <c r="X39" s="95"/>
      <c r="Y39" s="143"/>
    </row>
    <row r="40" spans="1:25" ht="19.5" customHeight="1">
      <c r="A40" s="58">
        <v>15</v>
      </c>
      <c r="B40" s="149" t="s">
        <v>61</v>
      </c>
      <c r="C40" s="149"/>
      <c r="D40" s="149"/>
      <c r="E40" s="149"/>
      <c r="F40" s="149"/>
      <c r="G40" s="149"/>
      <c r="H40" s="149"/>
      <c r="I40" s="149"/>
      <c r="K40" s="186" t="s">
        <v>62</v>
      </c>
      <c r="L40" s="186"/>
      <c r="M40" s="186"/>
      <c r="N40" s="186"/>
      <c r="O40" s="187" t="s">
        <v>63</v>
      </c>
      <c r="P40" s="187"/>
      <c r="Q40" s="187"/>
      <c r="R40" s="187"/>
      <c r="S40" s="187"/>
      <c r="T40" s="187"/>
      <c r="U40" s="187"/>
      <c r="V40" s="187"/>
      <c r="W40" s="187"/>
      <c r="X40" s="187"/>
      <c r="Y40" s="187"/>
    </row>
    <row r="41" spans="1:25" ht="19.5" customHeight="1">
      <c r="A41" s="58"/>
      <c r="K41" s="149" t="s">
        <v>64</v>
      </c>
      <c r="L41" s="149"/>
      <c r="M41" s="149"/>
      <c r="N41" s="149"/>
      <c r="O41" s="183" t="s">
        <v>28</v>
      </c>
      <c r="P41" s="183"/>
      <c r="Q41" s="183"/>
      <c r="R41" s="183"/>
      <c r="S41" s="183"/>
      <c r="T41" s="183"/>
      <c r="U41" s="183"/>
      <c r="V41" s="183"/>
      <c r="W41" s="183"/>
      <c r="X41" s="183"/>
      <c r="Y41" s="183"/>
    </row>
    <row r="42" spans="1:25" ht="19.5" customHeight="1">
      <c r="A42" s="58"/>
      <c r="K42" s="149" t="s">
        <v>65</v>
      </c>
      <c r="L42" s="149"/>
      <c r="M42" s="149"/>
      <c r="N42" s="149"/>
      <c r="O42" s="183" t="s">
        <v>28</v>
      </c>
      <c r="P42" s="183"/>
      <c r="Q42" s="183"/>
      <c r="R42" s="183"/>
      <c r="S42" s="183"/>
      <c r="T42" s="183"/>
      <c r="U42" s="183"/>
      <c r="V42" s="183"/>
      <c r="W42" s="183"/>
      <c r="X42" s="183"/>
      <c r="Y42" s="183"/>
    </row>
    <row r="43" spans="1:25" ht="24.75" customHeight="1">
      <c r="A43" s="58">
        <v>16</v>
      </c>
      <c r="B43" s="107" t="s">
        <v>66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84" t="s">
        <v>67</v>
      </c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ht="24.75" customHeight="1">
      <c r="A44" s="58"/>
      <c r="B44" s="107" t="s">
        <v>68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83" t="s">
        <v>28</v>
      </c>
      <c r="P44" s="183"/>
      <c r="Q44" s="183"/>
      <c r="R44" s="183"/>
      <c r="S44" s="183"/>
      <c r="T44" s="183"/>
      <c r="U44" s="183"/>
      <c r="V44" s="183"/>
      <c r="W44" s="183"/>
      <c r="X44" s="183"/>
      <c r="Y44" s="183"/>
    </row>
    <row r="45" spans="1:25" ht="24.75" customHeight="1">
      <c r="A45" s="58">
        <v>17</v>
      </c>
      <c r="B45" s="107" t="s">
        <v>69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83" t="s">
        <v>28</v>
      </c>
      <c r="P45" s="183"/>
      <c r="Q45" s="183"/>
      <c r="R45" s="183"/>
      <c r="S45" s="183"/>
      <c r="T45" s="183"/>
      <c r="U45" s="183"/>
      <c r="V45" s="183"/>
      <c r="W45" s="183"/>
      <c r="X45" s="183"/>
      <c r="Y45" s="183"/>
    </row>
    <row r="46" spans="1:25" ht="24.75" customHeight="1">
      <c r="A46" s="58"/>
      <c r="B46" s="107" t="s">
        <v>70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83" t="s">
        <v>28</v>
      </c>
      <c r="P46" s="183"/>
      <c r="Q46" s="183"/>
      <c r="R46" s="183"/>
      <c r="S46" s="183"/>
      <c r="T46" s="183"/>
      <c r="U46" s="183"/>
      <c r="V46" s="183"/>
      <c r="W46" s="183"/>
      <c r="X46" s="183"/>
      <c r="Y46" s="183"/>
    </row>
    <row r="47" spans="1:25" ht="24.75" customHeight="1">
      <c r="A47" s="58"/>
      <c r="B47" s="107" t="s">
        <v>71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83" t="s">
        <v>28</v>
      </c>
      <c r="P47" s="183"/>
      <c r="Q47" s="183"/>
      <c r="R47" s="183"/>
      <c r="S47" s="183"/>
      <c r="T47" s="183"/>
      <c r="U47" s="183"/>
      <c r="V47" s="183"/>
      <c r="W47" s="183"/>
      <c r="X47" s="183"/>
      <c r="Y47" s="183"/>
    </row>
    <row r="48" spans="1:25" ht="24.75" customHeight="1">
      <c r="A48" s="58"/>
      <c r="B48" s="107" t="s">
        <v>72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83" t="s">
        <v>28</v>
      </c>
      <c r="P48" s="183"/>
      <c r="Q48" s="183"/>
      <c r="R48" s="183"/>
      <c r="S48" s="183"/>
      <c r="T48" s="183"/>
      <c r="U48" s="183"/>
      <c r="V48" s="183"/>
      <c r="W48" s="183"/>
      <c r="X48" s="183"/>
      <c r="Y48" s="183"/>
    </row>
    <row r="49" spans="2:25" ht="24.75" customHeight="1">
      <c r="B49" s="107" t="s">
        <v>73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83" t="s">
        <v>28</v>
      </c>
      <c r="P49" s="183"/>
      <c r="Q49" s="183"/>
      <c r="R49" s="183"/>
      <c r="S49" s="183"/>
      <c r="T49" s="183"/>
      <c r="U49" s="183"/>
      <c r="V49" s="183"/>
      <c r="W49" s="183"/>
      <c r="X49" s="183"/>
      <c r="Y49" s="183"/>
    </row>
    <row r="50" spans="2:25" ht="24.75" customHeight="1">
      <c r="B50" s="107" t="s">
        <v>74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83" t="s">
        <v>28</v>
      </c>
      <c r="P50" s="183"/>
      <c r="Q50" s="183"/>
      <c r="R50" s="183"/>
      <c r="S50" s="183"/>
      <c r="T50" s="183"/>
      <c r="U50" s="183"/>
      <c r="V50" s="183"/>
      <c r="W50" s="183"/>
      <c r="X50" s="183"/>
      <c r="Y50" s="183"/>
    </row>
    <row r="51" spans="2:25" ht="24.75" customHeight="1">
      <c r="B51" s="107" t="s">
        <v>75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83" t="s">
        <v>28</v>
      </c>
      <c r="P51" s="183"/>
      <c r="Q51" s="183"/>
      <c r="R51" s="183"/>
      <c r="S51" s="183"/>
      <c r="T51" s="183"/>
      <c r="U51" s="183"/>
      <c r="V51" s="183"/>
      <c r="W51" s="183"/>
      <c r="X51" s="183"/>
      <c r="Y51" s="183"/>
    </row>
    <row r="52" spans="2:25" ht="24.75" customHeight="1">
      <c r="B52" s="107" t="s">
        <v>76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83" t="s">
        <v>28</v>
      </c>
      <c r="P52" s="183"/>
      <c r="Q52" s="183"/>
      <c r="R52" s="183"/>
      <c r="S52" s="183"/>
      <c r="T52" s="183"/>
      <c r="U52" s="183"/>
      <c r="V52" s="183"/>
      <c r="W52" s="183"/>
      <c r="X52" s="183"/>
      <c r="Y52" s="183"/>
    </row>
    <row r="53" spans="2:25" ht="24.75" customHeight="1">
      <c r="B53" s="107" t="s">
        <v>77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83" t="s">
        <v>28</v>
      </c>
      <c r="P53" s="183"/>
      <c r="Q53" s="183"/>
      <c r="R53" s="183"/>
      <c r="S53" s="183"/>
      <c r="T53" s="183"/>
      <c r="U53" s="183"/>
      <c r="V53" s="183"/>
      <c r="W53" s="183"/>
      <c r="X53" s="183"/>
      <c r="Y53" s="183"/>
    </row>
    <row r="55" spans="1:25" ht="12.75">
      <c r="A55" s="185" t="s">
        <v>78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</row>
    <row r="56" spans="1:25" ht="18" customHeight="1">
      <c r="A56" s="58">
        <v>18</v>
      </c>
      <c r="B56" s="107" t="s">
        <v>79</v>
      </c>
      <c r="C56" s="107"/>
      <c r="D56" s="107"/>
      <c r="E56" s="107"/>
      <c r="F56" s="107"/>
      <c r="G56" s="107"/>
      <c r="H56" s="107"/>
      <c r="I56" s="107"/>
      <c r="J56" s="107"/>
      <c r="K56" s="188" t="s">
        <v>80</v>
      </c>
      <c r="L56" s="188"/>
      <c r="M56" s="188"/>
      <c r="N56" s="188"/>
      <c r="O56" s="194">
        <v>153</v>
      </c>
      <c r="P56" s="194"/>
      <c r="Q56" s="194"/>
      <c r="R56" s="194"/>
      <c r="S56" s="194"/>
      <c r="T56" s="194"/>
      <c r="U56" s="194"/>
      <c r="V56" s="194"/>
      <c r="W56" s="194"/>
      <c r="X56" s="194"/>
      <c r="Y56" s="194"/>
    </row>
    <row r="57" spans="1:25" ht="18" customHeight="1">
      <c r="A57" s="58"/>
      <c r="B57" s="107"/>
      <c r="C57" s="107"/>
      <c r="D57" s="107"/>
      <c r="E57" s="107"/>
      <c r="F57" s="107"/>
      <c r="G57" s="107"/>
      <c r="H57" s="107"/>
      <c r="I57" s="107"/>
      <c r="J57" s="107"/>
      <c r="K57" s="188" t="s">
        <v>81</v>
      </c>
      <c r="L57" s="188"/>
      <c r="M57" s="188"/>
      <c r="N57" s="188"/>
      <c r="O57" s="183" t="s">
        <v>28</v>
      </c>
      <c r="P57" s="183"/>
      <c r="Q57" s="183"/>
      <c r="R57" s="183"/>
      <c r="S57" s="183"/>
      <c r="T57" s="183"/>
      <c r="U57" s="183"/>
      <c r="V57" s="183"/>
      <c r="W57" s="183"/>
      <c r="X57" s="183"/>
      <c r="Y57" s="183"/>
    </row>
    <row r="58" spans="1:25" ht="18" customHeight="1">
      <c r="A58" s="58"/>
      <c r="B58" s="107"/>
      <c r="C58" s="107"/>
      <c r="D58" s="107"/>
      <c r="E58" s="107"/>
      <c r="F58" s="107"/>
      <c r="G58" s="107"/>
      <c r="H58" s="107"/>
      <c r="I58" s="107"/>
      <c r="J58" s="107"/>
      <c r="K58" s="188" t="s">
        <v>65</v>
      </c>
      <c r="L58" s="188"/>
      <c r="M58" s="188"/>
      <c r="N58" s="188"/>
      <c r="O58" s="183" t="s">
        <v>28</v>
      </c>
      <c r="P58" s="183"/>
      <c r="Q58" s="183"/>
      <c r="R58" s="183"/>
      <c r="S58" s="183"/>
      <c r="T58" s="183"/>
      <c r="U58" s="183"/>
      <c r="V58" s="183"/>
      <c r="W58" s="183"/>
      <c r="X58" s="183"/>
      <c r="Y58" s="183"/>
    </row>
    <row r="59" spans="1:25" ht="18.75" customHeight="1">
      <c r="A59" s="58">
        <v>19</v>
      </c>
      <c r="B59" s="107" t="s">
        <v>82</v>
      </c>
      <c r="C59" s="107"/>
      <c r="D59" s="107"/>
      <c r="E59" s="107"/>
      <c r="F59" s="107"/>
      <c r="G59" s="107"/>
      <c r="H59" s="107"/>
      <c r="I59" s="107"/>
      <c r="J59" s="107"/>
      <c r="K59" s="189" t="s">
        <v>80</v>
      </c>
      <c r="L59" s="189"/>
      <c r="M59" s="189"/>
      <c r="N59" s="189"/>
      <c r="O59" s="194">
        <f>O56</f>
        <v>153</v>
      </c>
      <c r="P59" s="194"/>
      <c r="Q59" s="194"/>
      <c r="R59" s="194"/>
      <c r="S59" s="194"/>
      <c r="T59" s="194"/>
      <c r="U59" s="194"/>
      <c r="V59" s="194"/>
      <c r="W59" s="194"/>
      <c r="X59" s="194"/>
      <c r="Y59" s="194"/>
    </row>
    <row r="60" spans="1:25" ht="18" customHeight="1">
      <c r="A60" s="58"/>
      <c r="B60" s="107"/>
      <c r="C60" s="107"/>
      <c r="D60" s="107"/>
      <c r="E60" s="107"/>
      <c r="F60" s="107"/>
      <c r="G60" s="107"/>
      <c r="H60" s="107"/>
      <c r="I60" s="107"/>
      <c r="J60" s="107"/>
      <c r="K60" s="189" t="s">
        <v>81</v>
      </c>
      <c r="L60" s="189"/>
      <c r="M60" s="189"/>
      <c r="N60" s="189"/>
      <c r="O60" s="183" t="s">
        <v>28</v>
      </c>
      <c r="P60" s="183"/>
      <c r="Q60" s="183"/>
      <c r="R60" s="183"/>
      <c r="S60" s="183"/>
      <c r="T60" s="183"/>
      <c r="U60" s="183"/>
      <c r="V60" s="183"/>
      <c r="W60" s="183"/>
      <c r="X60" s="183"/>
      <c r="Y60" s="183"/>
    </row>
    <row r="61" spans="1:25" ht="18" customHeight="1">
      <c r="A61" s="58"/>
      <c r="B61" s="107"/>
      <c r="C61" s="107"/>
      <c r="D61" s="107"/>
      <c r="E61" s="107"/>
      <c r="F61" s="107"/>
      <c r="G61" s="107"/>
      <c r="H61" s="107"/>
      <c r="I61" s="107"/>
      <c r="J61" s="107"/>
      <c r="K61" s="189" t="s">
        <v>65</v>
      </c>
      <c r="L61" s="189"/>
      <c r="M61" s="189"/>
      <c r="N61" s="189"/>
      <c r="O61" s="183" t="s">
        <v>28</v>
      </c>
      <c r="P61" s="183"/>
      <c r="Q61" s="183"/>
      <c r="R61" s="183"/>
      <c r="S61" s="183"/>
      <c r="T61" s="183"/>
      <c r="U61" s="183"/>
      <c r="V61" s="183"/>
      <c r="W61" s="183"/>
      <c r="X61" s="183"/>
      <c r="Y61" s="183"/>
    </row>
    <row r="62" spans="1:25" s="52" customFormat="1" ht="6.75" customHeight="1">
      <c r="A62" s="53"/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60"/>
      <c r="M62" s="60"/>
      <c r="N62" s="60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</row>
    <row r="63" spans="1:25" ht="18.75" customHeight="1">
      <c r="A63" s="58">
        <v>20</v>
      </c>
      <c r="B63" s="107" t="s">
        <v>83</v>
      </c>
      <c r="C63" s="107"/>
      <c r="D63" s="107"/>
      <c r="E63" s="107"/>
      <c r="F63" s="107"/>
      <c r="G63" s="107"/>
      <c r="H63" s="107"/>
      <c r="I63" s="107"/>
      <c r="J63" s="107"/>
      <c r="K63" s="189" t="s">
        <v>80</v>
      </c>
      <c r="L63" s="189"/>
      <c r="M63" s="189"/>
      <c r="N63" s="189"/>
      <c r="O63" s="195">
        <f>O59</f>
        <v>153</v>
      </c>
      <c r="P63" s="195"/>
      <c r="Q63" s="195"/>
      <c r="R63" s="195"/>
      <c r="S63" s="195"/>
      <c r="T63" s="195"/>
      <c r="U63" s="195"/>
      <c r="V63" s="195"/>
      <c r="W63" s="195"/>
      <c r="X63" s="195"/>
      <c r="Y63" s="195"/>
    </row>
    <row r="64" spans="2:25" ht="18" customHeight="1">
      <c r="B64" s="107"/>
      <c r="C64" s="107"/>
      <c r="D64" s="107"/>
      <c r="E64" s="107"/>
      <c r="F64" s="107"/>
      <c r="G64" s="107"/>
      <c r="H64" s="107"/>
      <c r="I64" s="107"/>
      <c r="J64" s="107"/>
      <c r="K64" s="189" t="s">
        <v>81</v>
      </c>
      <c r="L64" s="189"/>
      <c r="M64" s="189"/>
      <c r="N64" s="189"/>
      <c r="O64" s="183" t="s">
        <v>28</v>
      </c>
      <c r="P64" s="183"/>
      <c r="Q64" s="183"/>
      <c r="R64" s="183"/>
      <c r="S64" s="183"/>
      <c r="T64" s="183"/>
      <c r="U64" s="183"/>
      <c r="V64" s="183"/>
      <c r="W64" s="183"/>
      <c r="X64" s="183"/>
      <c r="Y64" s="183"/>
    </row>
    <row r="65" spans="2:25" ht="18" customHeight="1">
      <c r="B65" s="149"/>
      <c r="C65" s="149"/>
      <c r="D65" s="149"/>
      <c r="E65" s="149"/>
      <c r="F65" s="149"/>
      <c r="G65" s="149"/>
      <c r="H65" s="149"/>
      <c r="I65" s="149"/>
      <c r="J65" s="149"/>
      <c r="K65" s="189" t="s">
        <v>65</v>
      </c>
      <c r="L65" s="189"/>
      <c r="M65" s="189"/>
      <c r="N65" s="189"/>
      <c r="O65" s="183" t="s">
        <v>28</v>
      </c>
      <c r="P65" s="183"/>
      <c r="Q65" s="183"/>
      <c r="R65" s="183"/>
      <c r="S65" s="183"/>
      <c r="T65" s="183"/>
      <c r="U65" s="183"/>
      <c r="V65" s="183"/>
      <c r="W65" s="183"/>
      <c r="X65" s="183"/>
      <c r="Y65" s="183"/>
    </row>
    <row r="66" spans="1:25" ht="38.25" customHeight="1">
      <c r="A66" s="58">
        <v>21</v>
      </c>
      <c r="B66" s="198" t="s">
        <v>84</v>
      </c>
      <c r="C66" s="198"/>
      <c r="D66" s="198"/>
      <c r="E66" s="198"/>
      <c r="F66" s="198"/>
      <c r="G66" s="198"/>
      <c r="H66" s="198"/>
      <c r="I66" s="198"/>
      <c r="J66" s="198"/>
      <c r="O66" s="196" t="s">
        <v>85</v>
      </c>
      <c r="P66" s="196"/>
      <c r="Q66" s="196"/>
      <c r="R66" s="196"/>
      <c r="S66" s="196"/>
      <c r="T66" s="196"/>
      <c r="U66" s="196"/>
      <c r="V66" s="196"/>
      <c r="W66" s="196"/>
      <c r="X66" s="196"/>
      <c r="Y66" s="196"/>
    </row>
    <row r="67" spans="1:25" ht="24" customHeight="1">
      <c r="A67" s="58">
        <v>22</v>
      </c>
      <c r="B67" s="198" t="s">
        <v>86</v>
      </c>
      <c r="C67" s="198"/>
      <c r="D67" s="198"/>
      <c r="E67" s="198"/>
      <c r="F67" s="198"/>
      <c r="G67" s="198"/>
      <c r="H67" s="198"/>
      <c r="I67" s="198"/>
      <c r="J67" s="198"/>
      <c r="O67" s="196" t="s">
        <v>85</v>
      </c>
      <c r="P67" s="196"/>
      <c r="Q67" s="196"/>
      <c r="R67" s="196"/>
      <c r="S67" s="196"/>
      <c r="T67" s="196"/>
      <c r="U67" s="196"/>
      <c r="V67" s="196"/>
      <c r="W67" s="196"/>
      <c r="X67" s="196"/>
      <c r="Y67" s="196"/>
    </row>
    <row r="68" spans="1:25" ht="7.5" customHeight="1">
      <c r="A68" s="48"/>
      <c r="B68" s="48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</row>
    <row r="69" spans="1:25" ht="12.75">
      <c r="A69" s="185" t="s">
        <v>87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</row>
    <row r="70" spans="1:25" ht="12.75">
      <c r="A70" s="211" t="s">
        <v>88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</row>
    <row r="71" spans="1:25" ht="12.75">
      <c r="A71" s="58">
        <v>23</v>
      </c>
      <c r="B71" s="147" t="s">
        <v>89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</row>
    <row r="72" spans="1:25" ht="12" customHeight="1">
      <c r="A72" s="62" t="s">
        <v>90</v>
      </c>
      <c r="B72" s="147" t="s">
        <v>91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34"/>
      <c r="P72" s="134"/>
      <c r="Q72" s="134"/>
      <c r="R72" s="134"/>
      <c r="S72" s="134"/>
      <c r="T72" s="272" t="s">
        <v>92</v>
      </c>
      <c r="U72" s="134"/>
      <c r="V72" s="134"/>
      <c r="W72" s="134"/>
      <c r="X72" s="134"/>
      <c r="Y72" s="134"/>
    </row>
    <row r="73" spans="1:25" ht="12" customHeight="1">
      <c r="A73" s="62" t="s">
        <v>93</v>
      </c>
      <c r="B73" s="147" t="s">
        <v>94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34"/>
      <c r="P73" s="134"/>
      <c r="Q73" s="134"/>
      <c r="R73" s="134"/>
      <c r="S73" s="134"/>
      <c r="T73" s="273"/>
      <c r="U73" s="134"/>
      <c r="V73" s="134"/>
      <c r="W73" s="134"/>
      <c r="X73" s="134"/>
      <c r="Y73" s="134"/>
    </row>
    <row r="74" spans="1:25" ht="12" customHeight="1">
      <c r="A74" s="62" t="s">
        <v>95</v>
      </c>
      <c r="B74" s="147" t="s">
        <v>96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34"/>
      <c r="P74" s="134"/>
      <c r="Q74" s="134"/>
      <c r="R74" s="134"/>
      <c r="S74" s="134"/>
      <c r="T74" s="273"/>
      <c r="U74" s="134"/>
      <c r="V74" s="134"/>
      <c r="W74" s="134"/>
      <c r="X74" s="134"/>
      <c r="Y74" s="134"/>
    </row>
    <row r="75" spans="1:25" ht="12" customHeight="1">
      <c r="A75" s="62" t="s">
        <v>97</v>
      </c>
      <c r="B75" s="147" t="s">
        <v>98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34"/>
      <c r="P75" s="134"/>
      <c r="Q75" s="134"/>
      <c r="R75" s="134"/>
      <c r="S75" s="134"/>
      <c r="T75" s="273"/>
      <c r="U75" s="134"/>
      <c r="V75" s="134"/>
      <c r="W75" s="134"/>
      <c r="X75" s="134"/>
      <c r="Y75" s="134"/>
    </row>
    <row r="76" spans="1:25" ht="12" customHeight="1">
      <c r="A76" s="62" t="s">
        <v>99</v>
      </c>
      <c r="B76" s="147" t="s">
        <v>100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34"/>
      <c r="P76" s="134"/>
      <c r="Q76" s="134"/>
      <c r="R76" s="134"/>
      <c r="S76" s="134"/>
      <c r="T76" s="273"/>
      <c r="U76" s="134"/>
      <c r="V76" s="134"/>
      <c r="W76" s="134"/>
      <c r="X76" s="134"/>
      <c r="Y76" s="134"/>
    </row>
    <row r="77" spans="1:25" ht="18" customHeight="1">
      <c r="A77" s="62" t="s">
        <v>101</v>
      </c>
      <c r="B77" s="147" t="s">
        <v>102</v>
      </c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34"/>
      <c r="P77" s="134"/>
      <c r="Q77" s="134"/>
      <c r="R77" s="134"/>
      <c r="S77" s="134"/>
      <c r="T77" s="273"/>
      <c r="U77" s="134"/>
      <c r="V77" s="134"/>
      <c r="W77" s="134"/>
      <c r="X77" s="134"/>
      <c r="Y77" s="134"/>
    </row>
    <row r="78" spans="1:25" ht="23.25" customHeight="1">
      <c r="A78" s="62" t="s">
        <v>103</v>
      </c>
      <c r="B78" s="147" t="s">
        <v>104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34"/>
      <c r="P78" s="134"/>
      <c r="Q78" s="134"/>
      <c r="R78" s="134"/>
      <c r="S78" s="134"/>
      <c r="T78" s="273"/>
      <c r="U78" s="134"/>
      <c r="V78" s="134"/>
      <c r="W78" s="134"/>
      <c r="X78" s="134"/>
      <c r="Y78" s="134"/>
    </row>
    <row r="79" spans="1:25" ht="24.75" customHeight="1">
      <c r="A79" s="62" t="s">
        <v>105</v>
      </c>
      <c r="B79" s="147" t="s">
        <v>106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34"/>
      <c r="P79" s="134"/>
      <c r="Q79" s="134"/>
      <c r="R79" s="134"/>
      <c r="S79" s="134"/>
      <c r="T79" s="273"/>
      <c r="U79" s="134"/>
      <c r="V79" s="134"/>
      <c r="W79" s="134"/>
      <c r="X79" s="134"/>
      <c r="Y79" s="134"/>
    </row>
    <row r="80" spans="1:25" ht="42.75" customHeight="1">
      <c r="A80" s="62" t="s">
        <v>107</v>
      </c>
      <c r="B80" s="210" t="s">
        <v>108</v>
      </c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134"/>
      <c r="P80" s="134"/>
      <c r="Q80" s="134"/>
      <c r="R80" s="134"/>
      <c r="S80" s="134"/>
      <c r="T80" s="273"/>
      <c r="U80" s="134"/>
      <c r="V80" s="134"/>
      <c r="W80" s="134"/>
      <c r="X80" s="134"/>
      <c r="Y80" s="134"/>
    </row>
    <row r="81" spans="1:25" ht="23.25" customHeight="1">
      <c r="A81" s="62" t="s">
        <v>109</v>
      </c>
      <c r="B81" s="147" t="s">
        <v>110</v>
      </c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34"/>
      <c r="P81" s="134"/>
      <c r="Q81" s="134"/>
      <c r="R81" s="134"/>
      <c r="S81" s="134"/>
      <c r="T81" s="273"/>
      <c r="U81" s="134"/>
      <c r="V81" s="134"/>
      <c r="W81" s="134"/>
      <c r="X81" s="134"/>
      <c r="Y81" s="134"/>
    </row>
    <row r="82" spans="1:25" ht="24" customHeight="1">
      <c r="A82" s="62" t="s">
        <v>111</v>
      </c>
      <c r="B82" s="147" t="s">
        <v>112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97"/>
      <c r="P82" s="197"/>
      <c r="Q82" s="197"/>
      <c r="R82" s="197"/>
      <c r="S82" s="197"/>
      <c r="T82" s="273"/>
      <c r="U82" s="197"/>
      <c r="V82" s="197"/>
      <c r="W82" s="197"/>
      <c r="X82" s="197"/>
      <c r="Y82" s="197"/>
    </row>
    <row r="83" spans="1:25" ht="21" customHeight="1">
      <c r="A83" s="206" t="s">
        <v>113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</row>
    <row r="84" spans="1:25" ht="17.25" customHeight="1">
      <c r="A84" s="207" t="s">
        <v>114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</row>
    <row r="85" spans="1:25" ht="18" customHeight="1">
      <c r="A85" s="58">
        <v>24</v>
      </c>
      <c r="B85" s="147" t="s">
        <v>115</v>
      </c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208" t="s">
        <v>116</v>
      </c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1:25" ht="18" customHeight="1">
      <c r="A86" s="58"/>
      <c r="B86" s="147" t="s">
        <v>117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208" t="s">
        <v>116</v>
      </c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1:25" ht="18" customHeight="1">
      <c r="A87" s="209" t="s">
        <v>118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</row>
    <row r="88" spans="1:25" ht="11.25" customHeight="1">
      <c r="A88" s="58"/>
      <c r="B88" s="58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</row>
    <row r="89" spans="1:25" ht="18" customHeight="1">
      <c r="A89" s="58">
        <v>25</v>
      </c>
      <c r="B89" s="147" t="s">
        <v>119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65" t="s">
        <v>85</v>
      </c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1:25" ht="22.5" customHeight="1">
      <c r="A90" s="58">
        <v>26</v>
      </c>
      <c r="B90" s="147" t="s">
        <v>120</v>
      </c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63" t="s">
        <v>85</v>
      </c>
      <c r="P90" s="163"/>
      <c r="Q90" s="163"/>
      <c r="R90" s="163"/>
      <c r="S90" s="163"/>
      <c r="T90" s="163"/>
      <c r="U90" s="163"/>
      <c r="V90" s="163"/>
      <c r="W90" s="163"/>
      <c r="X90" s="163"/>
      <c r="Y90" s="163"/>
    </row>
    <row r="91" spans="1:25" ht="18" customHeight="1">
      <c r="A91" s="201" t="s">
        <v>121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</row>
    <row r="92" spans="1:25" ht="12.75">
      <c r="A92" s="212" t="s">
        <v>122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</row>
    <row r="93" spans="1:25" ht="27.75" customHeight="1">
      <c r="A93" s="35" t="s">
        <v>123</v>
      </c>
      <c r="B93" s="205" t="s">
        <v>124</v>
      </c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165" t="s">
        <v>85</v>
      </c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1:25" ht="27" customHeight="1">
      <c r="A94" s="65" t="s">
        <v>38</v>
      </c>
      <c r="B94" s="205" t="s">
        <v>125</v>
      </c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0" t="s">
        <v>85</v>
      </c>
      <c r="P94" s="200"/>
      <c r="Q94" s="200"/>
      <c r="R94" s="200"/>
      <c r="S94" s="200"/>
      <c r="T94" s="200"/>
      <c r="U94" s="200"/>
      <c r="V94" s="200"/>
      <c r="W94" s="200"/>
      <c r="X94" s="200"/>
      <c r="Y94" s="200"/>
    </row>
    <row r="95" spans="1:25" ht="23.25" customHeight="1">
      <c r="A95" s="65" t="s">
        <v>41</v>
      </c>
      <c r="B95" s="205" t="s">
        <v>126</v>
      </c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0" t="s">
        <v>85</v>
      </c>
      <c r="P95" s="200"/>
      <c r="Q95" s="200"/>
      <c r="R95" s="200"/>
      <c r="S95" s="200"/>
      <c r="T95" s="200"/>
      <c r="U95" s="200"/>
      <c r="V95" s="200"/>
      <c r="W95" s="200"/>
      <c r="X95" s="200"/>
      <c r="Y95" s="200"/>
    </row>
    <row r="96" spans="1:25" ht="12.7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</row>
    <row r="97" spans="1:25" ht="18" customHeight="1">
      <c r="A97" s="201" t="s">
        <v>127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</row>
    <row r="98" spans="1:25" ht="18" customHeight="1">
      <c r="A98" s="202" t="s">
        <v>128</v>
      </c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</row>
    <row r="99" spans="1:25" ht="12.75">
      <c r="A99" s="164" t="s">
        <v>129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</row>
    <row r="100" spans="1:25" ht="18" customHeight="1">
      <c r="A100" s="35" t="s">
        <v>130</v>
      </c>
      <c r="B100" s="108" t="s">
        <v>131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 t="s">
        <v>229</v>
      </c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</row>
    <row r="101" spans="14:25" ht="6.75" customHeight="1"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</row>
    <row r="102" spans="14:25" ht="12.75">
      <c r="N102" s="108" t="s">
        <v>230</v>
      </c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</row>
    <row r="103" spans="1:17" ht="23.25" customHeight="1">
      <c r="A103" s="62" t="s">
        <v>132</v>
      </c>
      <c r="B103" s="214" t="s">
        <v>133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18:25" ht="18" customHeight="1">
      <c r="R104" s="218" t="s">
        <v>134</v>
      </c>
      <c r="S104" s="215"/>
      <c r="T104" s="215"/>
      <c r="U104" s="215"/>
      <c r="V104" s="215" t="s">
        <v>135</v>
      </c>
      <c r="W104" s="215"/>
      <c r="X104" s="215"/>
      <c r="Y104" s="216"/>
    </row>
    <row r="105" spans="1:25" ht="26.25" customHeight="1">
      <c r="A105" s="65" t="s">
        <v>90</v>
      </c>
      <c r="B105" s="107" t="s">
        <v>136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203" t="s">
        <v>85</v>
      </c>
      <c r="S105" s="204"/>
      <c r="T105" s="204"/>
      <c r="U105" s="204"/>
      <c r="V105" s="203" t="s">
        <v>85</v>
      </c>
      <c r="W105" s="204"/>
      <c r="X105" s="204"/>
      <c r="Y105" s="204"/>
    </row>
    <row r="106" spans="1:25" ht="30" customHeight="1">
      <c r="A106" s="65" t="s">
        <v>93</v>
      </c>
      <c r="B106" s="107" t="s">
        <v>137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203" t="s">
        <v>85</v>
      </c>
      <c r="S106" s="204"/>
      <c r="T106" s="204"/>
      <c r="U106" s="204"/>
      <c r="V106" s="203" t="s">
        <v>85</v>
      </c>
      <c r="W106" s="204"/>
      <c r="X106" s="204"/>
      <c r="Y106" s="204"/>
    </row>
    <row r="107" spans="1:25" ht="23.25" customHeight="1">
      <c r="A107" s="62" t="s">
        <v>138</v>
      </c>
      <c r="B107" s="35" t="s">
        <v>139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213" t="s">
        <v>85</v>
      </c>
      <c r="S107" s="148"/>
      <c r="T107" s="148"/>
      <c r="U107" s="148"/>
      <c r="V107" s="213" t="s">
        <v>85</v>
      </c>
      <c r="W107" s="148"/>
      <c r="X107" s="148"/>
      <c r="Y107" s="148"/>
    </row>
    <row r="108" spans="1:25" ht="18" customHeight="1">
      <c r="A108" s="274" t="s">
        <v>140</v>
      </c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</row>
    <row r="109" spans="1:25" ht="18" customHeight="1">
      <c r="A109" s="259" t="s">
        <v>141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</row>
    <row r="110" spans="1:25" ht="18" customHeight="1">
      <c r="A110" s="58">
        <v>29</v>
      </c>
      <c r="B110" s="108" t="s">
        <v>142</v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217" t="s">
        <v>143</v>
      </c>
      <c r="R110" s="217"/>
      <c r="S110" s="217"/>
      <c r="T110" s="217"/>
      <c r="U110" s="217"/>
      <c r="V110" s="217"/>
      <c r="W110" s="217"/>
      <c r="X110" s="217"/>
      <c r="Y110" s="217"/>
    </row>
    <row r="111" spans="1:16" ht="7.5" customHeight="1">
      <c r="A111" s="5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1:2" ht="18" customHeight="1">
      <c r="A112" s="58">
        <v>30</v>
      </c>
      <c r="B112" s="35" t="s">
        <v>144</v>
      </c>
    </row>
    <row r="113" spans="1:25" ht="18" customHeight="1">
      <c r="A113" s="58"/>
      <c r="M113" s="33" t="s">
        <v>145</v>
      </c>
      <c r="P113" s="270" t="s">
        <v>85</v>
      </c>
      <c r="Q113" s="270"/>
      <c r="R113" s="270"/>
      <c r="S113" s="270"/>
      <c r="T113" s="270"/>
      <c r="U113" s="270"/>
      <c r="V113" s="270"/>
      <c r="W113" s="270"/>
      <c r="X113" s="270"/>
      <c r="Y113" s="270"/>
    </row>
    <row r="114" spans="1:25" ht="18" customHeight="1">
      <c r="A114" s="58"/>
      <c r="M114" s="33" t="s">
        <v>146</v>
      </c>
      <c r="P114" s="66"/>
      <c r="Q114" s="66"/>
      <c r="R114" s="66"/>
      <c r="S114" s="271" t="s">
        <v>85</v>
      </c>
      <c r="T114" s="271"/>
      <c r="U114" s="271"/>
      <c r="V114" s="271"/>
      <c r="W114" s="271"/>
      <c r="X114" s="271"/>
      <c r="Y114" s="271"/>
    </row>
    <row r="115" spans="1:25" ht="27.75" customHeight="1">
      <c r="A115" s="58">
        <v>31</v>
      </c>
      <c r="B115" s="107" t="s">
        <v>147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65" t="s">
        <v>85</v>
      </c>
      <c r="R115" s="165"/>
      <c r="S115" s="165"/>
      <c r="T115" s="165"/>
      <c r="U115" s="165"/>
      <c r="V115" s="165"/>
      <c r="W115" s="165"/>
      <c r="X115" s="165"/>
      <c r="Y115" s="165"/>
    </row>
    <row r="116" spans="1:25" ht="18" customHeight="1">
      <c r="A116" s="58">
        <v>32</v>
      </c>
      <c r="B116" s="107" t="s">
        <v>148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63" t="s">
        <v>85</v>
      </c>
      <c r="R116" s="163"/>
      <c r="S116" s="163"/>
      <c r="T116" s="163"/>
      <c r="U116" s="163"/>
      <c r="V116" s="163"/>
      <c r="W116" s="163"/>
      <c r="X116" s="163"/>
      <c r="Y116" s="163"/>
    </row>
    <row r="117" spans="1:25" ht="12.75">
      <c r="A117" s="139" t="s">
        <v>149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</row>
    <row r="118" spans="1:25" ht="22.5" customHeight="1">
      <c r="A118" s="199" t="s">
        <v>150</v>
      </c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</row>
    <row r="119" spans="1:25" ht="5.25" customHeight="1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</row>
    <row r="120" spans="1:25" ht="18" customHeight="1">
      <c r="A120" s="58">
        <v>33</v>
      </c>
      <c r="B120" s="35" t="s">
        <v>151</v>
      </c>
      <c r="R120" s="192" t="s">
        <v>152</v>
      </c>
      <c r="S120" s="190"/>
      <c r="T120" s="190"/>
      <c r="U120" s="190"/>
      <c r="V120" s="190" t="s">
        <v>153</v>
      </c>
      <c r="W120" s="190"/>
      <c r="X120" s="190"/>
      <c r="Y120" s="191"/>
    </row>
    <row r="121" spans="1:25" s="66" customFormat="1" ht="18" customHeight="1">
      <c r="A121" s="67" t="s">
        <v>154</v>
      </c>
      <c r="B121" s="175" t="s">
        <v>155</v>
      </c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9"/>
      <c r="S121" s="180"/>
      <c r="T121" s="180"/>
      <c r="U121" s="180"/>
      <c r="V121" s="180"/>
      <c r="W121" s="180"/>
      <c r="X121" s="180"/>
      <c r="Y121" s="181"/>
    </row>
    <row r="122" spans="1:25" ht="18" customHeight="1">
      <c r="A122" s="65" t="s">
        <v>90</v>
      </c>
      <c r="B122" s="107" t="s">
        <v>156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76"/>
      <c r="S122" s="177"/>
      <c r="T122" s="177"/>
      <c r="U122" s="177"/>
      <c r="V122" s="177"/>
      <c r="W122" s="177"/>
      <c r="X122" s="177"/>
      <c r="Y122" s="178"/>
    </row>
    <row r="123" spans="1:25" ht="18" customHeight="1">
      <c r="A123" s="65" t="s">
        <v>93</v>
      </c>
      <c r="B123" s="107" t="s">
        <v>157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76"/>
      <c r="S123" s="177"/>
      <c r="T123" s="177"/>
      <c r="U123" s="177"/>
      <c r="V123" s="177"/>
      <c r="W123" s="177"/>
      <c r="X123" s="177"/>
      <c r="Y123" s="178"/>
    </row>
    <row r="124" spans="1:25" ht="18" customHeight="1">
      <c r="A124" s="65" t="s">
        <v>95</v>
      </c>
      <c r="B124" s="107" t="s">
        <v>158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76"/>
      <c r="S124" s="177"/>
      <c r="T124" s="177"/>
      <c r="U124" s="177"/>
      <c r="V124" s="177"/>
      <c r="W124" s="177"/>
      <c r="X124" s="177"/>
      <c r="Y124" s="178"/>
    </row>
    <row r="125" spans="1:25" s="66" customFormat="1" ht="24" customHeight="1">
      <c r="A125" s="67" t="s">
        <v>159</v>
      </c>
      <c r="B125" s="175" t="s">
        <v>160</v>
      </c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9"/>
      <c r="S125" s="180"/>
      <c r="T125" s="180"/>
      <c r="U125" s="180"/>
      <c r="V125" s="180"/>
      <c r="W125" s="180"/>
      <c r="X125" s="180"/>
      <c r="Y125" s="181"/>
    </row>
    <row r="126" spans="1:25" ht="18" customHeight="1">
      <c r="A126" s="65" t="s">
        <v>90</v>
      </c>
      <c r="B126" s="107" t="s">
        <v>156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76"/>
      <c r="S126" s="177"/>
      <c r="T126" s="177"/>
      <c r="U126" s="177"/>
      <c r="V126" s="177"/>
      <c r="W126" s="177"/>
      <c r="X126" s="177"/>
      <c r="Y126" s="178"/>
    </row>
    <row r="127" spans="1:25" ht="18" customHeight="1">
      <c r="A127" s="65" t="s">
        <v>93</v>
      </c>
      <c r="B127" s="107" t="s">
        <v>157</v>
      </c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76"/>
      <c r="S127" s="177"/>
      <c r="T127" s="177"/>
      <c r="U127" s="177"/>
      <c r="V127" s="177"/>
      <c r="W127" s="177"/>
      <c r="X127" s="177"/>
      <c r="Y127" s="178"/>
    </row>
    <row r="128" spans="1:25" ht="18" customHeight="1">
      <c r="A128" s="65" t="s">
        <v>95</v>
      </c>
      <c r="B128" s="107" t="s">
        <v>158</v>
      </c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76"/>
      <c r="S128" s="177"/>
      <c r="T128" s="177"/>
      <c r="U128" s="177"/>
      <c r="V128" s="177"/>
      <c r="W128" s="177"/>
      <c r="X128" s="177"/>
      <c r="Y128" s="178"/>
    </row>
    <row r="129" spans="1:25" s="66" customFormat="1" ht="18" customHeight="1">
      <c r="A129" s="68" t="s">
        <v>161</v>
      </c>
      <c r="B129" s="175" t="s">
        <v>162</v>
      </c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9"/>
      <c r="S129" s="180"/>
      <c r="T129" s="180"/>
      <c r="U129" s="180"/>
      <c r="V129" s="180"/>
      <c r="W129" s="180"/>
      <c r="X129" s="180"/>
      <c r="Y129" s="181"/>
    </row>
    <row r="130" spans="1:25" ht="18" customHeight="1">
      <c r="A130" s="65" t="s">
        <v>90</v>
      </c>
      <c r="B130" s="107" t="s">
        <v>156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76"/>
      <c r="S130" s="177"/>
      <c r="T130" s="177"/>
      <c r="U130" s="177"/>
      <c r="V130" s="177"/>
      <c r="W130" s="177"/>
      <c r="X130" s="177"/>
      <c r="Y130" s="178"/>
    </row>
    <row r="131" spans="1:25" ht="18" customHeight="1">
      <c r="A131" s="65" t="s">
        <v>93</v>
      </c>
      <c r="B131" s="107" t="s">
        <v>157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76"/>
      <c r="S131" s="177"/>
      <c r="T131" s="177"/>
      <c r="U131" s="177"/>
      <c r="V131" s="177"/>
      <c r="W131" s="177"/>
      <c r="X131" s="177"/>
      <c r="Y131" s="178"/>
    </row>
    <row r="132" spans="1:25" ht="18" customHeight="1">
      <c r="A132" s="65" t="s">
        <v>95</v>
      </c>
      <c r="B132" s="107" t="s">
        <v>158</v>
      </c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76"/>
      <c r="S132" s="177"/>
      <c r="T132" s="177"/>
      <c r="U132" s="177"/>
      <c r="V132" s="177"/>
      <c r="W132" s="177"/>
      <c r="X132" s="177"/>
      <c r="Y132" s="178"/>
    </row>
    <row r="133" spans="1:25" s="66" customFormat="1" ht="18" customHeight="1">
      <c r="A133" s="67" t="s">
        <v>163</v>
      </c>
      <c r="B133" s="175" t="s">
        <v>164</v>
      </c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9"/>
      <c r="S133" s="180"/>
      <c r="T133" s="180"/>
      <c r="U133" s="180"/>
      <c r="V133" s="180"/>
      <c r="W133" s="180"/>
      <c r="X133" s="180"/>
      <c r="Y133" s="181"/>
    </row>
    <row r="134" spans="1:25" ht="18" customHeight="1">
      <c r="A134" s="65" t="s">
        <v>90</v>
      </c>
      <c r="B134" s="107" t="s">
        <v>156</v>
      </c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76"/>
      <c r="S134" s="177"/>
      <c r="T134" s="177"/>
      <c r="U134" s="177"/>
      <c r="V134" s="177"/>
      <c r="W134" s="177"/>
      <c r="X134" s="177"/>
      <c r="Y134" s="178"/>
    </row>
    <row r="135" spans="1:25" ht="18" customHeight="1">
      <c r="A135" s="65" t="s">
        <v>93</v>
      </c>
      <c r="B135" s="107" t="s">
        <v>157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76"/>
      <c r="S135" s="177"/>
      <c r="T135" s="177"/>
      <c r="U135" s="177"/>
      <c r="V135" s="177"/>
      <c r="W135" s="177"/>
      <c r="X135" s="177"/>
      <c r="Y135" s="178"/>
    </row>
    <row r="136" spans="1:25" ht="18" customHeight="1">
      <c r="A136" s="65" t="s">
        <v>95</v>
      </c>
      <c r="B136" s="107" t="s">
        <v>158</v>
      </c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76"/>
      <c r="S136" s="177"/>
      <c r="T136" s="177"/>
      <c r="U136" s="177"/>
      <c r="V136" s="177"/>
      <c r="W136" s="177"/>
      <c r="X136" s="177"/>
      <c r="Y136" s="178"/>
    </row>
    <row r="137" spans="1:25" s="66" customFormat="1" ht="18" customHeight="1">
      <c r="A137" s="69" t="s">
        <v>165</v>
      </c>
      <c r="B137" s="175" t="s">
        <v>162</v>
      </c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9"/>
      <c r="S137" s="180"/>
      <c r="T137" s="180"/>
      <c r="U137" s="180"/>
      <c r="V137" s="180"/>
      <c r="W137" s="180"/>
      <c r="X137" s="180"/>
      <c r="Y137" s="181"/>
    </row>
    <row r="138" spans="1:25" ht="18" customHeight="1">
      <c r="A138" s="65" t="s">
        <v>90</v>
      </c>
      <c r="B138" s="107" t="s">
        <v>156</v>
      </c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76"/>
      <c r="S138" s="177"/>
      <c r="T138" s="177"/>
      <c r="U138" s="177"/>
      <c r="V138" s="177"/>
      <c r="W138" s="177"/>
      <c r="X138" s="177"/>
      <c r="Y138" s="178"/>
    </row>
    <row r="139" spans="1:25" ht="18" customHeight="1">
      <c r="A139" s="65" t="s">
        <v>93</v>
      </c>
      <c r="B139" s="107" t="s">
        <v>157</v>
      </c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76"/>
      <c r="S139" s="177"/>
      <c r="T139" s="177"/>
      <c r="U139" s="177"/>
      <c r="V139" s="177"/>
      <c r="W139" s="177"/>
      <c r="X139" s="177"/>
      <c r="Y139" s="178"/>
    </row>
    <row r="140" spans="1:25" ht="18" customHeight="1">
      <c r="A140" s="65" t="s">
        <v>95</v>
      </c>
      <c r="B140" s="107" t="s">
        <v>158</v>
      </c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71"/>
      <c r="S140" s="172"/>
      <c r="T140" s="172"/>
      <c r="U140" s="172"/>
      <c r="V140" s="172"/>
      <c r="W140" s="172"/>
      <c r="X140" s="172"/>
      <c r="Y140" s="173"/>
    </row>
    <row r="141" spans="1:25" ht="18" customHeight="1">
      <c r="A141" s="151" t="s">
        <v>166</v>
      </c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</row>
    <row r="142" spans="1:25" ht="25.5" customHeight="1">
      <c r="A142" s="140" t="s">
        <v>167</v>
      </c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</row>
    <row r="143" spans="1:25" ht="27.75" customHeight="1">
      <c r="A143" s="140" t="s">
        <v>168</v>
      </c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</row>
    <row r="144" ht="5.25" customHeight="1"/>
    <row r="145" spans="1:25" ht="18" customHeight="1">
      <c r="A145" s="58">
        <v>34</v>
      </c>
      <c r="B145" s="107" t="s">
        <v>169</v>
      </c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P145" s="131">
        <f>N216</f>
        <v>302</v>
      </c>
      <c r="Q145" s="131"/>
      <c r="R145" s="131"/>
      <c r="S145" s="131"/>
      <c r="T145" s="131"/>
      <c r="U145" s="131"/>
      <c r="V145" s="131"/>
      <c r="W145" s="131"/>
      <c r="X145" s="131"/>
      <c r="Y145" s="131"/>
    </row>
    <row r="146" spans="1:25" ht="24.75" customHeight="1">
      <c r="A146" s="58">
        <v>35</v>
      </c>
      <c r="B146" s="107" t="s">
        <v>170</v>
      </c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P146" s="105">
        <f>I216</f>
        <v>29548</v>
      </c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1:25" ht="24.75" customHeight="1">
      <c r="A147" s="58">
        <v>36</v>
      </c>
      <c r="B147" s="107" t="s">
        <v>171</v>
      </c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40" t="s">
        <v>172</v>
      </c>
      <c r="P147" s="106">
        <f>E216/12</f>
        <v>103.41666666666667</v>
      </c>
      <c r="Q147" s="106"/>
      <c r="R147" s="106"/>
      <c r="S147" s="106"/>
      <c r="T147" s="106"/>
      <c r="U147" s="106"/>
      <c r="V147" s="106"/>
      <c r="W147" s="106"/>
      <c r="X147" s="106"/>
      <c r="Y147" s="106"/>
    </row>
    <row r="148" spans="1:25" ht="18" customHeight="1">
      <c r="A148" s="58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40" t="s">
        <v>65</v>
      </c>
      <c r="P148" s="105" t="s">
        <v>28</v>
      </c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1:25" ht="18" customHeight="1">
      <c r="A149" s="58">
        <v>37</v>
      </c>
      <c r="B149" s="107" t="s">
        <v>173</v>
      </c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P149" s="104">
        <f>T216</f>
        <v>9616324</v>
      </c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ht="18" customHeight="1">
      <c r="A150" s="58">
        <v>38</v>
      </c>
      <c r="B150" s="107" t="s">
        <v>174</v>
      </c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1:2" ht="18" customHeight="1" thickBot="1">
      <c r="A151" s="58">
        <v>39</v>
      </c>
      <c r="B151" s="35" t="s">
        <v>175</v>
      </c>
    </row>
    <row r="152" spans="1:25" s="37" customFormat="1" ht="18" customHeight="1">
      <c r="A152" s="70"/>
      <c r="B152" s="193" t="s">
        <v>176</v>
      </c>
      <c r="C152" s="193"/>
      <c r="D152" s="193"/>
      <c r="E152" s="193"/>
      <c r="F152" s="193"/>
      <c r="G152" s="193"/>
      <c r="H152" s="193"/>
      <c r="I152" s="193"/>
      <c r="J152" s="193" t="s">
        <v>177</v>
      </c>
      <c r="K152" s="193"/>
      <c r="L152" s="193"/>
      <c r="M152" s="193"/>
      <c r="N152" s="193"/>
      <c r="O152" s="193"/>
      <c r="P152" s="193"/>
      <c r="Q152" s="193"/>
      <c r="R152" s="193" t="s">
        <v>178</v>
      </c>
      <c r="S152" s="193"/>
      <c r="T152" s="193"/>
      <c r="U152" s="193"/>
      <c r="V152" s="193"/>
      <c r="W152" s="193"/>
      <c r="X152" s="193"/>
      <c r="Y152" s="193"/>
    </row>
    <row r="153" spans="1:25" s="72" customFormat="1" ht="18" customHeight="1">
      <c r="A153" s="71"/>
      <c r="B153" s="148" t="s">
        <v>179</v>
      </c>
      <c r="C153" s="148"/>
      <c r="D153" s="148"/>
      <c r="E153" s="148"/>
      <c r="F153" s="141" t="s">
        <v>180</v>
      </c>
      <c r="G153" s="142"/>
      <c r="H153" s="142"/>
      <c r="I153" s="111"/>
      <c r="J153" s="141" t="s">
        <v>179</v>
      </c>
      <c r="K153" s="142"/>
      <c r="L153" s="142"/>
      <c r="M153" s="111"/>
      <c r="N153" s="141" t="s">
        <v>180</v>
      </c>
      <c r="O153" s="142"/>
      <c r="P153" s="142"/>
      <c r="Q153" s="111"/>
      <c r="R153" s="141" t="s">
        <v>179</v>
      </c>
      <c r="S153" s="142"/>
      <c r="T153" s="142"/>
      <c r="U153" s="111"/>
      <c r="V153" s="141" t="s">
        <v>180</v>
      </c>
      <c r="W153" s="142"/>
      <c r="X153" s="142"/>
      <c r="Y153" s="111"/>
    </row>
    <row r="154" spans="1:25" ht="18" customHeight="1">
      <c r="A154" s="48"/>
      <c r="B154" s="102"/>
      <c r="C154" s="102"/>
      <c r="D154" s="102"/>
      <c r="E154" s="102"/>
      <c r="F154" s="103"/>
      <c r="G154" s="96"/>
      <c r="H154" s="96"/>
      <c r="I154" s="51"/>
      <c r="J154" s="73"/>
      <c r="K154" s="52"/>
      <c r="L154" s="52"/>
      <c r="M154" s="51"/>
      <c r="N154" s="73"/>
      <c r="O154" s="52"/>
      <c r="P154" s="52"/>
      <c r="Q154" s="51"/>
      <c r="R154" s="73"/>
      <c r="S154" s="52"/>
      <c r="T154" s="52"/>
      <c r="U154" s="51"/>
      <c r="V154" s="73"/>
      <c r="W154" s="52"/>
      <c r="X154" s="52"/>
      <c r="Y154" s="51"/>
    </row>
    <row r="155" spans="1:25" ht="18" customHeight="1">
      <c r="A155" s="48"/>
      <c r="B155" s="102"/>
      <c r="C155" s="102"/>
      <c r="D155" s="102"/>
      <c r="E155" s="102"/>
      <c r="F155" s="103"/>
      <c r="G155" s="96"/>
      <c r="H155" s="96"/>
      <c r="I155" s="51"/>
      <c r="J155" s="73"/>
      <c r="K155" s="52"/>
      <c r="L155" s="52" t="s">
        <v>85</v>
      </c>
      <c r="M155" s="51"/>
      <c r="N155" s="73"/>
      <c r="O155" s="52"/>
      <c r="P155" s="52"/>
      <c r="Q155" s="51"/>
      <c r="R155" s="73"/>
      <c r="S155" s="52"/>
      <c r="T155" s="52"/>
      <c r="U155" s="51"/>
      <c r="V155" s="73"/>
      <c r="W155" s="52"/>
      <c r="X155" s="52"/>
      <c r="Y155" s="51"/>
    </row>
    <row r="156" spans="1:25" ht="18" customHeight="1">
      <c r="A156" s="48"/>
      <c r="B156" s="102"/>
      <c r="C156" s="102"/>
      <c r="D156" s="102"/>
      <c r="E156" s="102"/>
      <c r="F156" s="103"/>
      <c r="G156" s="96"/>
      <c r="H156" s="96"/>
      <c r="I156" s="51"/>
      <c r="J156" s="73"/>
      <c r="K156" s="52"/>
      <c r="L156" s="52"/>
      <c r="M156" s="51"/>
      <c r="N156" s="73"/>
      <c r="O156" s="52"/>
      <c r="P156" s="52"/>
      <c r="Q156" s="51"/>
      <c r="R156" s="73"/>
      <c r="S156" s="52"/>
      <c r="T156" s="52"/>
      <c r="U156" s="51"/>
      <c r="V156" s="73"/>
      <c r="W156" s="52"/>
      <c r="X156" s="52"/>
      <c r="Y156" s="51"/>
    </row>
    <row r="157" spans="1:25" ht="18" customHeight="1">
      <c r="A157" s="48"/>
      <c r="B157" s="102"/>
      <c r="C157" s="102"/>
      <c r="D157" s="102"/>
      <c r="E157" s="102"/>
      <c r="F157" s="103"/>
      <c r="G157" s="96"/>
      <c r="H157" s="96"/>
      <c r="I157" s="51"/>
      <c r="J157" s="73"/>
      <c r="K157" s="52"/>
      <c r="L157" s="52"/>
      <c r="M157" s="51"/>
      <c r="N157" s="73"/>
      <c r="O157" s="52"/>
      <c r="P157" s="52"/>
      <c r="Q157" s="51"/>
      <c r="R157" s="73"/>
      <c r="S157" s="52"/>
      <c r="T157" s="52"/>
      <c r="U157" s="51"/>
      <c r="V157" s="73"/>
      <c r="W157" s="52"/>
      <c r="X157" s="52"/>
      <c r="Y157" s="51"/>
    </row>
    <row r="158" spans="1:25" ht="18" customHeight="1">
      <c r="A158" s="58">
        <v>40</v>
      </c>
      <c r="B158" s="108" t="s">
        <v>181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</row>
    <row r="159" spans="1:2" ht="18" customHeight="1">
      <c r="A159" s="58">
        <v>41</v>
      </c>
      <c r="B159" s="35" t="s">
        <v>182</v>
      </c>
    </row>
    <row r="160" spans="2:25" s="74" customFormat="1" ht="18" customHeight="1">
      <c r="B160" s="132" t="s">
        <v>183</v>
      </c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O160" s="132" t="s">
        <v>184</v>
      </c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</row>
    <row r="161" spans="1:25" ht="18" customHeight="1">
      <c r="A161" s="42" t="s">
        <v>154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</row>
    <row r="162" spans="1:25" ht="18" customHeight="1">
      <c r="A162" s="42" t="s">
        <v>159</v>
      </c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</row>
    <row r="163" spans="1:25" ht="18" customHeight="1">
      <c r="A163" s="42" t="s">
        <v>185</v>
      </c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</row>
    <row r="164" spans="1:25" ht="18" customHeight="1">
      <c r="A164" s="42" t="s">
        <v>163</v>
      </c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</row>
    <row r="165" spans="1:2" ht="18" customHeight="1">
      <c r="A165" s="58">
        <v>42</v>
      </c>
      <c r="B165" s="35" t="s">
        <v>186</v>
      </c>
    </row>
    <row r="166" ht="6" customHeight="1"/>
    <row r="167" spans="1:25" ht="12.75">
      <c r="A167" s="139" t="s">
        <v>187</v>
      </c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</row>
    <row r="168" spans="1:25" ht="24" customHeight="1">
      <c r="A168" s="140" t="s">
        <v>188</v>
      </c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</row>
    <row r="169" spans="1:25" ht="18" customHeight="1">
      <c r="A169" s="58">
        <v>43</v>
      </c>
      <c r="B169" s="138" t="str">
        <f>"No. of days worked during the year"&amp;"                                                              "&amp;N216</f>
        <v>No. of days worked during the year                                                              302</v>
      </c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</row>
    <row r="170" spans="1:25" ht="18" customHeight="1">
      <c r="A170" s="225"/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6"/>
      <c r="P170" s="135" t="s">
        <v>189</v>
      </c>
      <c r="Q170" s="136"/>
      <c r="R170" s="136"/>
      <c r="S170" s="136"/>
      <c r="T170" s="136"/>
      <c r="U170" s="136"/>
      <c r="V170" s="136"/>
      <c r="W170" s="136"/>
      <c r="X170" s="136"/>
      <c r="Y170" s="137"/>
    </row>
    <row r="171" spans="1:25" ht="12.75">
      <c r="A171" s="225"/>
      <c r="B171" s="225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6"/>
      <c r="P171" s="126" t="s">
        <v>190</v>
      </c>
      <c r="Q171" s="127"/>
      <c r="R171" s="127"/>
      <c r="S171" s="127"/>
      <c r="T171" s="127"/>
      <c r="U171" s="127" t="s">
        <v>65</v>
      </c>
      <c r="V171" s="127"/>
      <c r="W171" s="127"/>
      <c r="X171" s="127"/>
      <c r="Y171" s="128"/>
    </row>
    <row r="172" spans="1:25" ht="19.5" customHeight="1">
      <c r="A172" s="76">
        <v>44</v>
      </c>
      <c r="B172" s="225" t="s">
        <v>170</v>
      </c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6"/>
      <c r="P172" s="222">
        <f>I216</f>
        <v>29548</v>
      </c>
      <c r="Q172" s="220"/>
      <c r="R172" s="220"/>
      <c r="S172" s="220"/>
      <c r="T172" s="220"/>
      <c r="U172" s="127"/>
      <c r="V172" s="127"/>
      <c r="W172" s="127"/>
      <c r="X172" s="127"/>
      <c r="Y172" s="128"/>
    </row>
    <row r="173" spans="1:25" ht="21.75" customHeight="1">
      <c r="A173" s="76">
        <v>45</v>
      </c>
      <c r="B173" s="225" t="s">
        <v>171</v>
      </c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6"/>
      <c r="P173" s="219">
        <f>Q28</f>
        <v>103.41666666666667</v>
      </c>
      <c r="Q173" s="220"/>
      <c r="R173" s="220"/>
      <c r="S173" s="220"/>
      <c r="T173" s="220"/>
      <c r="U173" s="127"/>
      <c r="V173" s="127"/>
      <c r="W173" s="127"/>
      <c r="X173" s="127"/>
      <c r="Y173" s="128"/>
    </row>
    <row r="174" spans="1:25" ht="21.75" customHeight="1">
      <c r="A174" s="75" t="s">
        <v>191</v>
      </c>
      <c r="B174" s="225" t="s">
        <v>192</v>
      </c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6"/>
      <c r="P174" s="221">
        <f>T216</f>
        <v>9616324</v>
      </c>
      <c r="Q174" s="220"/>
      <c r="R174" s="220"/>
      <c r="S174" s="220"/>
      <c r="T174" s="220"/>
      <c r="U174" s="127"/>
      <c r="V174" s="127"/>
      <c r="W174" s="127"/>
      <c r="X174" s="127"/>
      <c r="Y174" s="128"/>
    </row>
    <row r="175" spans="1:25" ht="21.75" customHeight="1">
      <c r="A175" s="77" t="s">
        <v>159</v>
      </c>
      <c r="B175" s="225" t="s">
        <v>193</v>
      </c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6"/>
      <c r="P175" s="222" t="s">
        <v>28</v>
      </c>
      <c r="Q175" s="220"/>
      <c r="R175" s="220"/>
      <c r="S175" s="220"/>
      <c r="T175" s="220"/>
      <c r="U175" s="127"/>
      <c r="V175" s="127"/>
      <c r="W175" s="127"/>
      <c r="X175" s="127"/>
      <c r="Y175" s="128"/>
    </row>
    <row r="176" spans="1:25" ht="21.75" customHeight="1">
      <c r="A176" s="77" t="s">
        <v>185</v>
      </c>
      <c r="B176" s="225" t="s">
        <v>194</v>
      </c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6"/>
      <c r="P176" s="222" t="s">
        <v>28</v>
      </c>
      <c r="Q176" s="220"/>
      <c r="R176" s="220"/>
      <c r="S176" s="220"/>
      <c r="T176" s="220"/>
      <c r="U176" s="127"/>
      <c r="V176" s="127"/>
      <c r="W176" s="127"/>
      <c r="X176" s="127"/>
      <c r="Y176" s="128"/>
    </row>
    <row r="177" spans="1:25" ht="21.75" customHeight="1">
      <c r="A177" s="77" t="s">
        <v>195</v>
      </c>
      <c r="B177" s="225" t="s">
        <v>231</v>
      </c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6"/>
      <c r="P177" s="222">
        <v>519409</v>
      </c>
      <c r="Q177" s="220"/>
      <c r="R177" s="220"/>
      <c r="S177" s="220"/>
      <c r="T177" s="220"/>
      <c r="U177" s="127"/>
      <c r="V177" s="127"/>
      <c r="W177" s="127"/>
      <c r="X177" s="127"/>
      <c r="Y177" s="128"/>
    </row>
    <row r="178" spans="1:25" ht="21.75" customHeight="1">
      <c r="A178" s="75"/>
      <c r="B178" s="229" t="s">
        <v>196</v>
      </c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30"/>
      <c r="P178" s="222" t="s">
        <v>28</v>
      </c>
      <c r="Q178" s="220"/>
      <c r="R178" s="220"/>
      <c r="S178" s="220"/>
      <c r="T178" s="220"/>
      <c r="U178" s="127"/>
      <c r="V178" s="127"/>
      <c r="W178" s="127"/>
      <c r="X178" s="127"/>
      <c r="Y178" s="128"/>
    </row>
    <row r="179" spans="1:25" ht="21.75" customHeight="1">
      <c r="A179" s="75"/>
      <c r="B179" s="229" t="s">
        <v>197</v>
      </c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30"/>
      <c r="P179" s="222" t="s">
        <v>28</v>
      </c>
      <c r="Q179" s="220"/>
      <c r="R179" s="220"/>
      <c r="S179" s="220"/>
      <c r="T179" s="220"/>
      <c r="U179" s="127"/>
      <c r="V179" s="127"/>
      <c r="W179" s="127"/>
      <c r="X179" s="127"/>
      <c r="Y179" s="128"/>
    </row>
    <row r="180" spans="1:25" ht="21.75" customHeight="1">
      <c r="A180" s="75"/>
      <c r="B180" s="229" t="s">
        <v>198</v>
      </c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30"/>
      <c r="P180" s="222" t="s">
        <v>28</v>
      </c>
      <c r="Q180" s="220"/>
      <c r="R180" s="220"/>
      <c r="S180" s="220"/>
      <c r="T180" s="220"/>
      <c r="U180" s="127"/>
      <c r="V180" s="127"/>
      <c r="W180" s="127"/>
      <c r="X180" s="127"/>
      <c r="Y180" s="128"/>
    </row>
    <row r="181" spans="1:25" ht="21.75" customHeight="1">
      <c r="A181" s="77" t="s">
        <v>165</v>
      </c>
      <c r="B181" s="225" t="s">
        <v>199</v>
      </c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6"/>
      <c r="P181" s="222">
        <v>35722</v>
      </c>
      <c r="Q181" s="220"/>
      <c r="R181" s="220"/>
      <c r="S181" s="220"/>
      <c r="T181" s="220"/>
      <c r="U181" s="127"/>
      <c r="V181" s="127"/>
      <c r="W181" s="127"/>
      <c r="X181" s="127"/>
      <c r="Y181" s="128"/>
    </row>
    <row r="182" spans="1:25" ht="21.75" customHeight="1">
      <c r="A182" s="78" t="s">
        <v>200</v>
      </c>
      <c r="B182" s="225" t="s">
        <v>201</v>
      </c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6"/>
      <c r="P182" s="222" t="s">
        <v>28</v>
      </c>
      <c r="Q182" s="220"/>
      <c r="R182" s="220"/>
      <c r="S182" s="220"/>
      <c r="T182" s="220"/>
      <c r="U182" s="127"/>
      <c r="V182" s="127"/>
      <c r="W182" s="127"/>
      <c r="X182" s="127"/>
      <c r="Y182" s="128"/>
    </row>
    <row r="183" spans="1:25" ht="21.75" customHeight="1">
      <c r="A183" s="78" t="s">
        <v>202</v>
      </c>
      <c r="B183" s="225" t="s">
        <v>203</v>
      </c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6"/>
      <c r="P183" s="222" t="s">
        <v>28</v>
      </c>
      <c r="Q183" s="220"/>
      <c r="R183" s="220"/>
      <c r="S183" s="220"/>
      <c r="T183" s="220"/>
      <c r="U183" s="127"/>
      <c r="V183" s="127"/>
      <c r="W183" s="127"/>
      <c r="X183" s="127"/>
      <c r="Y183" s="128"/>
    </row>
    <row r="184" spans="1:25" ht="21.75" customHeight="1">
      <c r="A184" s="78" t="s">
        <v>204</v>
      </c>
      <c r="B184" s="225" t="s">
        <v>205</v>
      </c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6"/>
      <c r="P184" s="222" t="s">
        <v>28</v>
      </c>
      <c r="Q184" s="220"/>
      <c r="R184" s="220"/>
      <c r="S184" s="220"/>
      <c r="T184" s="220"/>
      <c r="U184" s="127"/>
      <c r="V184" s="127"/>
      <c r="W184" s="127"/>
      <c r="X184" s="127"/>
      <c r="Y184" s="128"/>
    </row>
    <row r="185" spans="1:25" ht="21.75" customHeight="1">
      <c r="A185" s="78" t="s">
        <v>206</v>
      </c>
      <c r="B185" s="225" t="s">
        <v>207</v>
      </c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6"/>
      <c r="P185" s="222" t="s">
        <v>28</v>
      </c>
      <c r="Q185" s="220"/>
      <c r="R185" s="220"/>
      <c r="S185" s="220"/>
      <c r="T185" s="220"/>
      <c r="U185" s="127"/>
      <c r="V185" s="127"/>
      <c r="W185" s="127"/>
      <c r="X185" s="127"/>
      <c r="Y185" s="128"/>
    </row>
    <row r="186" spans="1:25" ht="21.75" customHeight="1">
      <c r="A186" s="78" t="s">
        <v>208</v>
      </c>
      <c r="B186" s="225" t="s">
        <v>209</v>
      </c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6"/>
      <c r="P186" s="227">
        <f>P174+P177+P181</f>
        <v>10171455</v>
      </c>
      <c r="Q186" s="228"/>
      <c r="R186" s="228"/>
      <c r="S186" s="228"/>
      <c r="T186" s="228"/>
      <c r="U186" s="223"/>
      <c r="V186" s="223"/>
      <c r="W186" s="223"/>
      <c r="X186" s="223"/>
      <c r="Y186" s="224"/>
    </row>
    <row r="187" spans="1:25" ht="18" customHeight="1" thickBot="1">
      <c r="A187" s="58">
        <v>47</v>
      </c>
      <c r="B187" s="108" t="s">
        <v>210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</row>
    <row r="188" spans="1:25" s="66" customFormat="1" ht="18" customHeight="1" thickBot="1">
      <c r="A188" s="231" t="s">
        <v>211</v>
      </c>
      <c r="B188" s="231"/>
      <c r="C188" s="231"/>
      <c r="D188" s="231"/>
      <c r="E188" s="231"/>
      <c r="F188" s="231"/>
      <c r="G188" s="231"/>
      <c r="H188" s="231"/>
      <c r="I188" s="231"/>
      <c r="J188" s="231" t="s">
        <v>212</v>
      </c>
      <c r="K188" s="231"/>
      <c r="L188" s="231"/>
      <c r="M188" s="231"/>
      <c r="N188" s="231"/>
      <c r="O188" s="231"/>
      <c r="P188" s="231"/>
      <c r="Q188" s="231"/>
      <c r="R188" s="231"/>
      <c r="S188" s="231" t="s">
        <v>180</v>
      </c>
      <c r="T188" s="231"/>
      <c r="U188" s="231"/>
      <c r="V188" s="231"/>
      <c r="W188" s="231"/>
      <c r="X188" s="231"/>
      <c r="Y188" s="231"/>
    </row>
    <row r="189" spans="1:9" ht="21.75" customHeight="1">
      <c r="A189" s="65" t="s">
        <v>154</v>
      </c>
      <c r="B189" s="233" t="s">
        <v>176</v>
      </c>
      <c r="C189" s="233"/>
      <c r="D189" s="233"/>
      <c r="E189" s="233"/>
      <c r="F189" s="233"/>
      <c r="G189" s="233"/>
      <c r="H189" s="233"/>
      <c r="I189" s="233"/>
    </row>
    <row r="190" spans="1:9" ht="21.75" customHeight="1">
      <c r="A190" s="65" t="s">
        <v>159</v>
      </c>
      <c r="B190" s="108" t="s">
        <v>177</v>
      </c>
      <c r="C190" s="108"/>
      <c r="D190" s="108"/>
      <c r="E190" s="108"/>
      <c r="F190" s="108"/>
      <c r="G190" s="108"/>
      <c r="H190" s="108"/>
      <c r="I190" s="108"/>
    </row>
    <row r="191" spans="1:9" ht="21.75" customHeight="1">
      <c r="A191" s="65" t="s">
        <v>185</v>
      </c>
      <c r="B191" s="108" t="s">
        <v>178</v>
      </c>
      <c r="C191" s="108"/>
      <c r="D191" s="108"/>
      <c r="E191" s="108"/>
      <c r="F191" s="108"/>
      <c r="G191" s="108"/>
      <c r="H191" s="108"/>
      <c r="I191" s="108"/>
    </row>
    <row r="192" spans="1:9" ht="21.75" customHeight="1">
      <c r="A192" s="65"/>
      <c r="C192" s="35"/>
      <c r="D192" s="35"/>
      <c r="E192" s="35"/>
      <c r="F192" s="35"/>
      <c r="G192" s="35"/>
      <c r="H192" s="35"/>
      <c r="I192" s="35"/>
    </row>
    <row r="193" spans="1:13" ht="21.75" customHeight="1">
      <c r="A193" s="58">
        <v>48</v>
      </c>
      <c r="B193" s="108" t="s">
        <v>213</v>
      </c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</row>
    <row r="194" spans="1:13" ht="18" customHeight="1" thickBot="1">
      <c r="A194" s="58">
        <v>49</v>
      </c>
      <c r="B194" s="108" t="s">
        <v>214</v>
      </c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</row>
    <row r="195" spans="1:25" s="79" customFormat="1" ht="18" customHeight="1" thickBot="1">
      <c r="A195" s="231" t="s">
        <v>215</v>
      </c>
      <c r="B195" s="231"/>
      <c r="C195" s="231"/>
      <c r="D195" s="231"/>
      <c r="E195" s="231"/>
      <c r="F195" s="231"/>
      <c r="G195" s="231"/>
      <c r="H195" s="231"/>
      <c r="I195" s="231"/>
      <c r="J195" s="231" t="s">
        <v>183</v>
      </c>
      <c r="K195" s="231"/>
      <c r="L195" s="231"/>
      <c r="M195" s="231"/>
      <c r="N195" s="231"/>
      <c r="O195" s="231"/>
      <c r="P195" s="231"/>
      <c r="Q195" s="231"/>
      <c r="R195" s="231"/>
      <c r="S195" s="231" t="s">
        <v>180</v>
      </c>
      <c r="T195" s="231"/>
      <c r="U195" s="231"/>
      <c r="V195" s="231"/>
      <c r="W195" s="231"/>
      <c r="X195" s="231"/>
      <c r="Y195" s="231"/>
    </row>
    <row r="196" spans="1:9" ht="21.75" customHeight="1">
      <c r="A196" s="62" t="s">
        <v>154</v>
      </c>
      <c r="B196" s="232"/>
      <c r="C196" s="232"/>
      <c r="D196" s="232"/>
      <c r="E196" s="232"/>
      <c r="F196" s="232"/>
      <c r="G196" s="232"/>
      <c r="H196" s="232"/>
      <c r="I196" s="232"/>
    </row>
    <row r="197" spans="1:9" ht="21.75" customHeight="1">
      <c r="A197" s="62" t="s">
        <v>159</v>
      </c>
      <c r="B197" s="154"/>
      <c r="C197" s="154"/>
      <c r="D197" s="154"/>
      <c r="E197" s="154"/>
      <c r="F197" s="154"/>
      <c r="G197" s="154"/>
      <c r="H197" s="154"/>
      <c r="I197" s="154"/>
    </row>
    <row r="198" spans="1:9" ht="21.75" customHeight="1">
      <c r="A198" s="62" t="s">
        <v>185</v>
      </c>
      <c r="B198" s="154"/>
      <c r="C198" s="154"/>
      <c r="D198" s="154"/>
      <c r="E198" s="154"/>
      <c r="F198" s="154"/>
      <c r="G198" s="154"/>
      <c r="H198" s="154"/>
      <c r="I198" s="154"/>
    </row>
    <row r="199" spans="1:9" ht="21.75" customHeight="1">
      <c r="A199" s="62" t="s">
        <v>195</v>
      </c>
      <c r="B199" s="154"/>
      <c r="C199" s="154"/>
      <c r="D199" s="154"/>
      <c r="E199" s="154"/>
      <c r="F199" s="154"/>
      <c r="G199" s="154"/>
      <c r="H199" s="154"/>
      <c r="I199" s="154"/>
    </row>
    <row r="200" spans="2:9" ht="7.5" customHeight="1">
      <c r="B200" s="48"/>
      <c r="C200" s="48"/>
      <c r="D200" s="48"/>
      <c r="E200" s="48"/>
      <c r="F200" s="48"/>
      <c r="G200" s="48"/>
      <c r="H200" s="48"/>
      <c r="I200" s="48"/>
    </row>
    <row r="201" spans="1:2" ht="18" customHeight="1">
      <c r="A201" s="58">
        <v>50</v>
      </c>
      <c r="B201" s="35" t="s">
        <v>216</v>
      </c>
    </row>
    <row r="202" spans="1:25" ht="18" customHeight="1" thickBot="1">
      <c r="A202" s="58">
        <v>51</v>
      </c>
      <c r="B202" s="108" t="s">
        <v>217</v>
      </c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</row>
    <row r="203" spans="1:25" ht="54" customHeight="1">
      <c r="A203" s="234" t="s">
        <v>0</v>
      </c>
      <c r="B203" s="235"/>
      <c r="C203" s="235"/>
      <c r="D203" s="235"/>
      <c r="E203" s="238" t="s">
        <v>1</v>
      </c>
      <c r="F203" s="238"/>
      <c r="G203" s="238"/>
      <c r="H203" s="238"/>
      <c r="I203" s="235" t="s">
        <v>2</v>
      </c>
      <c r="J203" s="235"/>
      <c r="K203" s="235"/>
      <c r="L203" s="235"/>
      <c r="M203" s="235"/>
      <c r="N203" s="235" t="s">
        <v>3</v>
      </c>
      <c r="O203" s="235"/>
      <c r="P203" s="235"/>
      <c r="Q203" s="235"/>
      <c r="R203" s="235"/>
      <c r="S203" s="235"/>
      <c r="T203" s="235" t="s">
        <v>13</v>
      </c>
      <c r="U203" s="235"/>
      <c r="V203" s="235"/>
      <c r="W203" s="235"/>
      <c r="X203" s="235"/>
      <c r="Y203" s="269"/>
    </row>
    <row r="204" spans="1:25" ht="30" customHeight="1">
      <c r="A204" s="236">
        <f>'detail total'!A5</f>
        <v>39814</v>
      </c>
      <c r="B204" s="237"/>
      <c r="C204" s="237"/>
      <c r="D204" s="237"/>
      <c r="E204" s="153">
        <f>'detail total'!B5</f>
        <v>105</v>
      </c>
      <c r="F204" s="153"/>
      <c r="G204" s="153"/>
      <c r="H204" s="153"/>
      <c r="I204" s="153">
        <f>'detail total'!C5</f>
        <v>2456</v>
      </c>
      <c r="J204" s="153"/>
      <c r="K204" s="153"/>
      <c r="L204" s="153"/>
      <c r="M204" s="153"/>
      <c r="N204" s="241">
        <f>'detail total'!D5</f>
        <v>26</v>
      </c>
      <c r="O204" s="241"/>
      <c r="P204" s="241"/>
      <c r="Q204" s="241"/>
      <c r="R204" s="241"/>
      <c r="S204" s="241"/>
      <c r="T204" s="242">
        <f>'detail total'!E5</f>
        <v>772153</v>
      </c>
      <c r="U204" s="242"/>
      <c r="V204" s="242"/>
      <c r="W204" s="242"/>
      <c r="X204" s="242"/>
      <c r="Y204" s="242"/>
    </row>
    <row r="205" spans="1:25" ht="30" customHeight="1">
      <c r="A205" s="236">
        <v>39479</v>
      </c>
      <c r="B205" s="237"/>
      <c r="C205" s="237"/>
      <c r="D205" s="237"/>
      <c r="E205" s="153">
        <f>'detail total'!B6</f>
        <v>105</v>
      </c>
      <c r="F205" s="153"/>
      <c r="G205" s="153"/>
      <c r="H205" s="153"/>
      <c r="I205" s="153">
        <f>'detail total'!C6</f>
        <v>2228</v>
      </c>
      <c r="J205" s="153"/>
      <c r="K205" s="153"/>
      <c r="L205" s="153"/>
      <c r="M205" s="153"/>
      <c r="N205" s="241">
        <f>'detail total'!D6</f>
        <v>24</v>
      </c>
      <c r="O205" s="241"/>
      <c r="P205" s="241"/>
      <c r="Q205" s="241"/>
      <c r="R205" s="241"/>
      <c r="S205" s="241"/>
      <c r="T205" s="242">
        <f>'detail total'!E6</f>
        <v>784758</v>
      </c>
      <c r="U205" s="242"/>
      <c r="V205" s="242"/>
      <c r="W205" s="242"/>
      <c r="X205" s="242"/>
      <c r="Y205" s="242"/>
    </row>
    <row r="206" spans="1:25" ht="30" customHeight="1">
      <c r="A206" s="236">
        <v>39508</v>
      </c>
      <c r="B206" s="237"/>
      <c r="C206" s="237"/>
      <c r="D206" s="237"/>
      <c r="E206" s="153">
        <f>'detail total'!B7</f>
        <v>104</v>
      </c>
      <c r="F206" s="153"/>
      <c r="G206" s="153"/>
      <c r="H206" s="153"/>
      <c r="I206" s="153">
        <f>'detail total'!C7</f>
        <v>2534</v>
      </c>
      <c r="J206" s="153"/>
      <c r="K206" s="153"/>
      <c r="L206" s="153"/>
      <c r="M206" s="153"/>
      <c r="N206" s="241">
        <f>'detail total'!D7</f>
        <v>27</v>
      </c>
      <c r="O206" s="241"/>
      <c r="P206" s="241"/>
      <c r="Q206" s="241"/>
      <c r="R206" s="241"/>
      <c r="S206" s="241"/>
      <c r="T206" s="242">
        <f>'detail total'!E7</f>
        <v>785138</v>
      </c>
      <c r="U206" s="242"/>
      <c r="V206" s="242"/>
      <c r="W206" s="242"/>
      <c r="X206" s="242"/>
      <c r="Y206" s="242"/>
    </row>
    <row r="207" spans="1:25" ht="30" customHeight="1">
      <c r="A207" s="236">
        <v>39539</v>
      </c>
      <c r="B207" s="237"/>
      <c r="C207" s="237"/>
      <c r="D207" s="237"/>
      <c r="E207" s="153">
        <f>'detail total'!B8</f>
        <v>97</v>
      </c>
      <c r="F207" s="153"/>
      <c r="G207" s="153"/>
      <c r="H207" s="153"/>
      <c r="I207" s="153">
        <f>'detail total'!C8</f>
        <v>2310</v>
      </c>
      <c r="J207" s="153"/>
      <c r="K207" s="153"/>
      <c r="L207" s="153"/>
      <c r="M207" s="153"/>
      <c r="N207" s="241">
        <f>'detail total'!D8</f>
        <v>24</v>
      </c>
      <c r="O207" s="241"/>
      <c r="P207" s="241"/>
      <c r="Q207" s="241"/>
      <c r="R207" s="241"/>
      <c r="S207" s="241"/>
      <c r="T207" s="242">
        <f>'detail total'!E8</f>
        <v>803451</v>
      </c>
      <c r="U207" s="242"/>
      <c r="V207" s="242"/>
      <c r="W207" s="242"/>
      <c r="X207" s="242"/>
      <c r="Y207" s="242"/>
    </row>
    <row r="208" spans="1:25" ht="30" customHeight="1">
      <c r="A208" s="236">
        <v>39569</v>
      </c>
      <c r="B208" s="237"/>
      <c r="C208" s="237"/>
      <c r="D208" s="237"/>
      <c r="E208" s="153">
        <f>'detail total'!B9</f>
        <v>97</v>
      </c>
      <c r="F208" s="153"/>
      <c r="G208" s="153"/>
      <c r="H208" s="153"/>
      <c r="I208" s="153">
        <f>'detail total'!C9</f>
        <v>2407</v>
      </c>
      <c r="J208" s="153"/>
      <c r="K208" s="153"/>
      <c r="L208" s="153"/>
      <c r="M208" s="153"/>
      <c r="N208" s="241">
        <f>'detail total'!D9</f>
        <v>25</v>
      </c>
      <c r="O208" s="241"/>
      <c r="P208" s="241"/>
      <c r="Q208" s="241"/>
      <c r="R208" s="241"/>
      <c r="S208" s="241"/>
      <c r="T208" s="242">
        <f>'detail total'!E9</f>
        <v>806031</v>
      </c>
      <c r="U208" s="242"/>
      <c r="V208" s="242"/>
      <c r="W208" s="242"/>
      <c r="X208" s="242"/>
      <c r="Y208" s="242"/>
    </row>
    <row r="209" spans="1:25" ht="30" customHeight="1">
      <c r="A209" s="236">
        <v>39600</v>
      </c>
      <c r="B209" s="237"/>
      <c r="C209" s="237"/>
      <c r="D209" s="237"/>
      <c r="E209" s="153">
        <f>'detail total'!B10</f>
        <v>97</v>
      </c>
      <c r="F209" s="153"/>
      <c r="G209" s="153"/>
      <c r="H209" s="153"/>
      <c r="I209" s="153">
        <f>'detail total'!C10</f>
        <v>2506</v>
      </c>
      <c r="J209" s="153"/>
      <c r="K209" s="153"/>
      <c r="L209" s="153"/>
      <c r="M209" s="153"/>
      <c r="N209" s="241">
        <f>'detail total'!D10</f>
        <v>26</v>
      </c>
      <c r="O209" s="241"/>
      <c r="P209" s="241"/>
      <c r="Q209" s="241"/>
      <c r="R209" s="241"/>
      <c r="S209" s="241"/>
      <c r="T209" s="242">
        <f>'detail total'!E10</f>
        <v>805944</v>
      </c>
      <c r="U209" s="242"/>
      <c r="V209" s="242"/>
      <c r="W209" s="242"/>
      <c r="X209" s="242"/>
      <c r="Y209" s="242"/>
    </row>
    <row r="210" spans="1:25" ht="30" customHeight="1">
      <c r="A210" s="236">
        <v>39630</v>
      </c>
      <c r="B210" s="237"/>
      <c r="C210" s="237"/>
      <c r="D210" s="237"/>
      <c r="E210" s="153">
        <f>'detail total'!B11</f>
        <v>97</v>
      </c>
      <c r="F210" s="153"/>
      <c r="G210" s="153"/>
      <c r="H210" s="153"/>
      <c r="I210" s="153">
        <f>'detail total'!C11</f>
        <v>2485</v>
      </c>
      <c r="J210" s="153"/>
      <c r="K210" s="153"/>
      <c r="L210" s="153"/>
      <c r="M210" s="153"/>
      <c r="N210" s="241">
        <f>'detail total'!D11</f>
        <v>26</v>
      </c>
      <c r="O210" s="241"/>
      <c r="P210" s="241"/>
      <c r="Q210" s="241"/>
      <c r="R210" s="241"/>
      <c r="S210" s="241"/>
      <c r="T210" s="242">
        <f>'detail total'!E11</f>
        <v>799468</v>
      </c>
      <c r="U210" s="242"/>
      <c r="V210" s="242"/>
      <c r="W210" s="242"/>
      <c r="X210" s="242"/>
      <c r="Y210" s="242"/>
    </row>
    <row r="211" spans="1:25" ht="30" customHeight="1">
      <c r="A211" s="236">
        <v>39661</v>
      </c>
      <c r="B211" s="237"/>
      <c r="C211" s="237"/>
      <c r="D211" s="237"/>
      <c r="E211" s="153">
        <f>'detail total'!B12</f>
        <v>97</v>
      </c>
      <c r="F211" s="153"/>
      <c r="G211" s="153"/>
      <c r="H211" s="153"/>
      <c r="I211" s="153">
        <f>'detail total'!C12</f>
        <v>2454</v>
      </c>
      <c r="J211" s="153"/>
      <c r="K211" s="153"/>
      <c r="L211" s="153"/>
      <c r="M211" s="153"/>
      <c r="N211" s="241">
        <f>'detail total'!D12</f>
        <v>26</v>
      </c>
      <c r="O211" s="241"/>
      <c r="P211" s="241"/>
      <c r="Q211" s="241"/>
      <c r="R211" s="241"/>
      <c r="S211" s="241"/>
      <c r="T211" s="242">
        <f>'detail total'!E12</f>
        <v>791740</v>
      </c>
      <c r="U211" s="242"/>
      <c r="V211" s="242"/>
      <c r="W211" s="242"/>
      <c r="X211" s="242"/>
      <c r="Y211" s="242"/>
    </row>
    <row r="212" spans="1:25" ht="30" customHeight="1">
      <c r="A212" s="236">
        <v>39692</v>
      </c>
      <c r="B212" s="237"/>
      <c r="C212" s="237"/>
      <c r="D212" s="237"/>
      <c r="E212" s="153">
        <f>'detail total'!B13</f>
        <v>108</v>
      </c>
      <c r="F212" s="153"/>
      <c r="G212" s="153"/>
      <c r="H212" s="153"/>
      <c r="I212" s="153">
        <f>'detail total'!C13</f>
        <v>2513</v>
      </c>
      <c r="J212" s="153"/>
      <c r="K212" s="153"/>
      <c r="L212" s="153"/>
      <c r="M212" s="153"/>
      <c r="N212" s="241">
        <f>'detail total'!D13</f>
        <v>24</v>
      </c>
      <c r="O212" s="241"/>
      <c r="P212" s="241"/>
      <c r="Q212" s="241"/>
      <c r="R212" s="241"/>
      <c r="S212" s="241"/>
      <c r="T212" s="242">
        <f>'detail total'!E13</f>
        <v>832254</v>
      </c>
      <c r="U212" s="242"/>
      <c r="V212" s="242"/>
      <c r="W212" s="242"/>
      <c r="X212" s="242"/>
      <c r="Y212" s="242"/>
    </row>
    <row r="213" spans="1:25" ht="30" customHeight="1">
      <c r="A213" s="236">
        <v>39722</v>
      </c>
      <c r="B213" s="237"/>
      <c r="C213" s="237"/>
      <c r="D213" s="237"/>
      <c r="E213" s="153">
        <f>'detail total'!B14</f>
        <v>110</v>
      </c>
      <c r="F213" s="153"/>
      <c r="G213" s="153"/>
      <c r="H213" s="153"/>
      <c r="I213" s="153">
        <f>'detail total'!C14</f>
        <v>2569</v>
      </c>
      <c r="J213" s="153"/>
      <c r="K213" s="153"/>
      <c r="L213" s="153"/>
      <c r="M213" s="153"/>
      <c r="N213" s="241">
        <f>'detail total'!D14</f>
        <v>24</v>
      </c>
      <c r="O213" s="241"/>
      <c r="P213" s="241"/>
      <c r="Q213" s="241"/>
      <c r="R213" s="241"/>
      <c r="S213" s="241"/>
      <c r="T213" s="242">
        <f>'detail total'!E14</f>
        <v>841772</v>
      </c>
      <c r="U213" s="242"/>
      <c r="V213" s="242"/>
      <c r="W213" s="242"/>
      <c r="X213" s="242"/>
      <c r="Y213" s="242"/>
    </row>
    <row r="214" spans="1:25" ht="30" customHeight="1">
      <c r="A214" s="236">
        <v>39753</v>
      </c>
      <c r="B214" s="237"/>
      <c r="C214" s="237"/>
      <c r="D214" s="237"/>
      <c r="E214" s="153">
        <f>'detail total'!B15</f>
        <v>114</v>
      </c>
      <c r="F214" s="153"/>
      <c r="G214" s="153"/>
      <c r="H214" s="153"/>
      <c r="I214" s="153">
        <f>'detail total'!C15</f>
        <v>2370</v>
      </c>
      <c r="J214" s="153"/>
      <c r="K214" s="153"/>
      <c r="L214" s="153"/>
      <c r="M214" s="153"/>
      <c r="N214" s="241">
        <f>'detail total'!D15</f>
        <v>24</v>
      </c>
      <c r="O214" s="241"/>
      <c r="P214" s="241"/>
      <c r="Q214" s="241"/>
      <c r="R214" s="241"/>
      <c r="S214" s="241"/>
      <c r="T214" s="242">
        <f>'detail total'!E15</f>
        <v>789595</v>
      </c>
      <c r="U214" s="242"/>
      <c r="V214" s="242"/>
      <c r="W214" s="242"/>
      <c r="X214" s="242"/>
      <c r="Y214" s="242"/>
    </row>
    <row r="215" spans="1:25" ht="30" customHeight="1" thickBot="1">
      <c r="A215" s="239">
        <v>39783</v>
      </c>
      <c r="B215" s="240"/>
      <c r="C215" s="240"/>
      <c r="D215" s="240"/>
      <c r="E215" s="152">
        <f>'detail total'!B16</f>
        <v>110</v>
      </c>
      <c r="F215" s="152"/>
      <c r="G215" s="152"/>
      <c r="H215" s="152"/>
      <c r="I215" s="152">
        <f>'detail total'!C16</f>
        <v>2716</v>
      </c>
      <c r="J215" s="152"/>
      <c r="K215" s="152"/>
      <c r="L215" s="152"/>
      <c r="M215" s="152"/>
      <c r="N215" s="244">
        <f>'detail total'!D16</f>
        <v>26</v>
      </c>
      <c r="O215" s="244"/>
      <c r="P215" s="244"/>
      <c r="Q215" s="244"/>
      <c r="R215" s="244"/>
      <c r="S215" s="244"/>
      <c r="T215" s="268">
        <f>'detail total'!E16</f>
        <v>804020</v>
      </c>
      <c r="U215" s="268"/>
      <c r="V215" s="268"/>
      <c r="W215" s="268"/>
      <c r="X215" s="268"/>
      <c r="Y215" s="268"/>
    </row>
    <row r="216" spans="1:25" ht="24.75" customHeight="1" thickBot="1">
      <c r="A216" s="251" t="s">
        <v>4</v>
      </c>
      <c r="B216" s="252"/>
      <c r="C216" s="252"/>
      <c r="D216" s="253"/>
      <c r="E216" s="243">
        <f>SUM(E204:H215)</f>
        <v>1241</v>
      </c>
      <c r="F216" s="243"/>
      <c r="G216" s="243"/>
      <c r="H216" s="243"/>
      <c r="I216" s="243">
        <f>SUM(I204:M215)</f>
        <v>29548</v>
      </c>
      <c r="J216" s="243"/>
      <c r="K216" s="243"/>
      <c r="L216" s="243"/>
      <c r="M216" s="243"/>
      <c r="N216" s="243">
        <f>SUM(N204:S215)</f>
        <v>302</v>
      </c>
      <c r="O216" s="243"/>
      <c r="P216" s="243"/>
      <c r="Q216" s="243"/>
      <c r="R216" s="243"/>
      <c r="S216" s="243"/>
      <c r="T216" s="245">
        <f>SUM(T204:Y215)</f>
        <v>9616324</v>
      </c>
      <c r="U216" s="245"/>
      <c r="V216" s="245"/>
      <c r="W216" s="245"/>
      <c r="X216" s="245"/>
      <c r="Y216" s="246"/>
    </row>
    <row r="217" spans="1:25" ht="24.75" customHeight="1">
      <c r="A217" s="80"/>
      <c r="B217" s="80"/>
      <c r="C217" s="80"/>
      <c r="D217" s="80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2"/>
      <c r="U217" s="82"/>
      <c r="V217" s="82"/>
      <c r="W217" s="82"/>
      <c r="X217" s="82"/>
      <c r="Y217" s="82"/>
    </row>
    <row r="218" spans="1:25" ht="24.75" customHeight="1">
      <c r="A218" s="258" t="s">
        <v>218</v>
      </c>
      <c r="B218" s="258"/>
      <c r="C218" s="80"/>
      <c r="D218" s="80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 t="s">
        <v>219</v>
      </c>
      <c r="S218" s="81"/>
      <c r="T218" s="82"/>
      <c r="U218" s="82"/>
      <c r="V218" s="82"/>
      <c r="W218" s="82"/>
      <c r="X218" s="82"/>
      <c r="Y218" s="82"/>
    </row>
    <row r="219" spans="1:25" ht="18" customHeight="1">
      <c r="A219" s="83"/>
      <c r="B219" s="84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6"/>
    </row>
    <row r="220" spans="1:25" s="40" customFormat="1" ht="18" customHeight="1">
      <c r="A220" s="254" t="s">
        <v>220</v>
      </c>
      <c r="B220" s="255"/>
      <c r="C220" s="255"/>
      <c r="D220" s="255"/>
      <c r="E220" s="255"/>
      <c r="F220" s="56"/>
      <c r="G220" s="56"/>
      <c r="H220" s="56"/>
      <c r="I220" s="56"/>
      <c r="J220" s="56"/>
      <c r="K220" s="56"/>
      <c r="L220" s="256" t="s">
        <v>221</v>
      </c>
      <c r="M220" s="256"/>
      <c r="N220" s="256"/>
      <c r="O220" s="256"/>
      <c r="P220" s="256"/>
      <c r="Q220" s="256"/>
      <c r="R220" s="256"/>
      <c r="S220" s="256"/>
      <c r="T220" s="256"/>
      <c r="U220" s="256"/>
      <c r="V220" s="256"/>
      <c r="W220" s="256"/>
      <c r="X220" s="256"/>
      <c r="Y220" s="257"/>
    </row>
    <row r="221" spans="1:25" ht="18" customHeight="1">
      <c r="A221" s="260" t="s">
        <v>222</v>
      </c>
      <c r="B221" s="261"/>
      <c r="C221" s="261"/>
      <c r="D221" s="261"/>
      <c r="E221" s="261"/>
      <c r="F221" s="261"/>
      <c r="G221" s="261"/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61"/>
      <c r="U221" s="261"/>
      <c r="V221" s="261"/>
      <c r="W221" s="261"/>
      <c r="X221" s="261"/>
      <c r="Y221" s="262"/>
    </row>
    <row r="222" spans="1:25" ht="18" customHeight="1">
      <c r="A222" s="87" t="s">
        <v>223</v>
      </c>
      <c r="B222" s="48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88"/>
    </row>
    <row r="223" spans="1:25" ht="18" customHeight="1">
      <c r="A223" s="87"/>
      <c r="B223" s="48"/>
      <c r="C223" s="89" t="s">
        <v>224</v>
      </c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263"/>
      <c r="V223" s="197"/>
      <c r="W223" s="264"/>
      <c r="X223" s="52"/>
      <c r="Y223" s="88"/>
    </row>
    <row r="224" spans="1:25" ht="18" customHeight="1">
      <c r="A224" s="87"/>
      <c r="B224" s="48"/>
      <c r="C224" s="52"/>
      <c r="D224" s="52"/>
      <c r="E224" s="52"/>
      <c r="F224" s="52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52"/>
      <c r="S224" s="52"/>
      <c r="T224" s="52"/>
      <c r="U224" s="103"/>
      <c r="V224" s="96"/>
      <c r="W224" s="265"/>
      <c r="X224" s="52"/>
      <c r="Y224" s="88"/>
    </row>
    <row r="225" spans="1:25" ht="18" customHeight="1">
      <c r="A225" s="87"/>
      <c r="B225" s="48"/>
      <c r="C225" s="52"/>
      <c r="D225" s="52"/>
      <c r="E225" s="52"/>
      <c r="F225" s="52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52"/>
      <c r="S225" s="52"/>
      <c r="T225" s="52"/>
      <c r="U225" s="103"/>
      <c r="V225" s="96"/>
      <c r="W225" s="265"/>
      <c r="X225" s="52"/>
      <c r="Y225" s="88"/>
    </row>
    <row r="226" spans="1:25" ht="18" customHeight="1">
      <c r="A226" s="87"/>
      <c r="B226" s="48"/>
      <c r="C226" s="52"/>
      <c r="D226" s="52"/>
      <c r="E226" s="52"/>
      <c r="F226" s="52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52"/>
      <c r="S226" s="52"/>
      <c r="T226" s="52"/>
      <c r="U226" s="266"/>
      <c r="V226" s="133"/>
      <c r="W226" s="267"/>
      <c r="X226" s="52"/>
      <c r="Y226" s="88"/>
    </row>
    <row r="227" spans="1:25" ht="18" customHeight="1">
      <c r="A227" s="87"/>
      <c r="B227" s="48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88"/>
    </row>
    <row r="228" spans="1:25" ht="12.75">
      <c r="A228" s="249" t="s">
        <v>225</v>
      </c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88"/>
    </row>
    <row r="229" spans="1:25" ht="12.75">
      <c r="A229" s="247" t="s">
        <v>226</v>
      </c>
      <c r="B229" s="248"/>
      <c r="C229" s="248"/>
      <c r="D229" s="248"/>
      <c r="E229" s="248"/>
      <c r="F229" s="248"/>
      <c r="G229" s="248"/>
      <c r="H229" s="248"/>
      <c r="I229" s="248"/>
      <c r="J229" s="248"/>
      <c r="K229" s="248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88"/>
    </row>
    <row r="230" spans="1:25" ht="12.75">
      <c r="A230" s="247" t="s">
        <v>227</v>
      </c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88"/>
    </row>
    <row r="231" spans="1:25" ht="12.75">
      <c r="A231" s="247" t="s">
        <v>228</v>
      </c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88"/>
    </row>
    <row r="232" spans="1:25" ht="18" customHeight="1">
      <c r="A232" s="90"/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3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</sheetData>
  <mergeCells count="494">
    <mergeCell ref="U74:Y74"/>
    <mergeCell ref="U75:Y75"/>
    <mergeCell ref="U80:Y80"/>
    <mergeCell ref="U81:Y81"/>
    <mergeCell ref="U76:Y76"/>
    <mergeCell ref="U77:Y77"/>
    <mergeCell ref="U78:Y78"/>
    <mergeCell ref="O77:S77"/>
    <mergeCell ref="O78:S78"/>
    <mergeCell ref="O79:S79"/>
    <mergeCell ref="U82:Y82"/>
    <mergeCell ref="O81:S81"/>
    <mergeCell ref="O82:S82"/>
    <mergeCell ref="P113:Y113"/>
    <mergeCell ref="S114:Y114"/>
    <mergeCell ref="T72:T82"/>
    <mergeCell ref="O72:S72"/>
    <mergeCell ref="O73:S73"/>
    <mergeCell ref="O74:S74"/>
    <mergeCell ref="O75:S75"/>
    <mergeCell ref="O76:S76"/>
    <mergeCell ref="A108:Y108"/>
    <mergeCell ref="U79:Y79"/>
    <mergeCell ref="A109:Y109"/>
    <mergeCell ref="A221:Y221"/>
    <mergeCell ref="U223:W226"/>
    <mergeCell ref="B56:J57"/>
    <mergeCell ref="T212:Y212"/>
    <mergeCell ref="T213:Y213"/>
    <mergeCell ref="T214:Y214"/>
    <mergeCell ref="T215:Y215"/>
    <mergeCell ref="T203:Y203"/>
    <mergeCell ref="T204:Y204"/>
    <mergeCell ref="A216:D216"/>
    <mergeCell ref="A220:E220"/>
    <mergeCell ref="L220:Y220"/>
    <mergeCell ref="N216:S216"/>
    <mergeCell ref="E216:H216"/>
    <mergeCell ref="A218:B218"/>
    <mergeCell ref="A229:K229"/>
    <mergeCell ref="A230:K230"/>
    <mergeCell ref="A231:K231"/>
    <mergeCell ref="G224:Q224"/>
    <mergeCell ref="G225:Q225"/>
    <mergeCell ref="G226:Q226"/>
    <mergeCell ref="A228:K228"/>
    <mergeCell ref="T205:Y205"/>
    <mergeCell ref="T206:Y206"/>
    <mergeCell ref="T207:Y207"/>
    <mergeCell ref="T208:Y208"/>
    <mergeCell ref="T209:Y209"/>
    <mergeCell ref="T210:Y210"/>
    <mergeCell ref="T211:Y211"/>
    <mergeCell ref="I216:M216"/>
    <mergeCell ref="N211:S211"/>
    <mergeCell ref="N212:S212"/>
    <mergeCell ref="N213:S213"/>
    <mergeCell ref="N214:S214"/>
    <mergeCell ref="N215:S215"/>
    <mergeCell ref="T216:Y216"/>
    <mergeCell ref="N210:S210"/>
    <mergeCell ref="N203:S203"/>
    <mergeCell ref="N204:S204"/>
    <mergeCell ref="N205:S205"/>
    <mergeCell ref="N206:S206"/>
    <mergeCell ref="N207:S207"/>
    <mergeCell ref="N208:S208"/>
    <mergeCell ref="N209:S209"/>
    <mergeCell ref="I209:M209"/>
    <mergeCell ref="A215:D215"/>
    <mergeCell ref="A210:D210"/>
    <mergeCell ref="A211:D211"/>
    <mergeCell ref="A212:D212"/>
    <mergeCell ref="A213:D213"/>
    <mergeCell ref="A214:D214"/>
    <mergeCell ref="E211:H211"/>
    <mergeCell ref="E206:H206"/>
    <mergeCell ref="I210:M210"/>
    <mergeCell ref="I211:M211"/>
    <mergeCell ref="I206:M206"/>
    <mergeCell ref="E207:H207"/>
    <mergeCell ref="E208:H208"/>
    <mergeCell ref="E209:H209"/>
    <mergeCell ref="E210:H210"/>
    <mergeCell ref="I207:M207"/>
    <mergeCell ref="I208:M208"/>
    <mergeCell ref="A206:D206"/>
    <mergeCell ref="A207:D207"/>
    <mergeCell ref="A208:D208"/>
    <mergeCell ref="A209:D209"/>
    <mergeCell ref="B202:Y202"/>
    <mergeCell ref="A203:D203"/>
    <mergeCell ref="A204:D204"/>
    <mergeCell ref="A205:D205"/>
    <mergeCell ref="E203:H203"/>
    <mergeCell ref="E204:H204"/>
    <mergeCell ref="E205:H205"/>
    <mergeCell ref="I203:M203"/>
    <mergeCell ref="I204:M204"/>
    <mergeCell ref="I205:M205"/>
    <mergeCell ref="B197:I197"/>
    <mergeCell ref="B198:I198"/>
    <mergeCell ref="B199:I199"/>
    <mergeCell ref="B189:I189"/>
    <mergeCell ref="B190:I190"/>
    <mergeCell ref="B191:I191"/>
    <mergeCell ref="B193:M193"/>
    <mergeCell ref="B194:M194"/>
    <mergeCell ref="S195:Y195"/>
    <mergeCell ref="A195:I195"/>
    <mergeCell ref="J195:R195"/>
    <mergeCell ref="B196:I196"/>
    <mergeCell ref="B187:Y187"/>
    <mergeCell ref="A188:I188"/>
    <mergeCell ref="J188:R188"/>
    <mergeCell ref="S188:Y188"/>
    <mergeCell ref="B176:O176"/>
    <mergeCell ref="B177:O177"/>
    <mergeCell ref="B178:O178"/>
    <mergeCell ref="B179:O179"/>
    <mergeCell ref="B172:O172"/>
    <mergeCell ref="B173:O173"/>
    <mergeCell ref="B174:O174"/>
    <mergeCell ref="B175:O175"/>
    <mergeCell ref="B181:O181"/>
    <mergeCell ref="B182:O182"/>
    <mergeCell ref="P186:T186"/>
    <mergeCell ref="P180:T180"/>
    <mergeCell ref="B183:O183"/>
    <mergeCell ref="B184:O184"/>
    <mergeCell ref="B185:O185"/>
    <mergeCell ref="B186:O186"/>
    <mergeCell ref="B180:O180"/>
    <mergeCell ref="U186:Y186"/>
    <mergeCell ref="A170:O171"/>
    <mergeCell ref="P184:T184"/>
    <mergeCell ref="U184:Y184"/>
    <mergeCell ref="P185:T185"/>
    <mergeCell ref="U185:Y185"/>
    <mergeCell ref="P182:T182"/>
    <mergeCell ref="U182:Y182"/>
    <mergeCell ref="P183:T183"/>
    <mergeCell ref="U183:Y183"/>
    <mergeCell ref="U180:Y180"/>
    <mergeCell ref="P181:T181"/>
    <mergeCell ref="U181:Y181"/>
    <mergeCell ref="P178:T178"/>
    <mergeCell ref="U178:Y178"/>
    <mergeCell ref="P179:T179"/>
    <mergeCell ref="U179:Y179"/>
    <mergeCell ref="U175:Y175"/>
    <mergeCell ref="P176:T176"/>
    <mergeCell ref="U176:Y176"/>
    <mergeCell ref="P177:T177"/>
    <mergeCell ref="U177:Y177"/>
    <mergeCell ref="P175:T175"/>
    <mergeCell ref="U172:Y172"/>
    <mergeCell ref="P173:T173"/>
    <mergeCell ref="U173:Y173"/>
    <mergeCell ref="P174:T174"/>
    <mergeCell ref="U174:Y174"/>
    <mergeCell ref="P172:T172"/>
    <mergeCell ref="B110:P110"/>
    <mergeCell ref="B111:P111"/>
    <mergeCell ref="Q110:Y110"/>
    <mergeCell ref="B100:M100"/>
    <mergeCell ref="B105:Q105"/>
    <mergeCell ref="B106:Q106"/>
    <mergeCell ref="R104:U104"/>
    <mergeCell ref="R105:U105"/>
    <mergeCell ref="N102:Y102"/>
    <mergeCell ref="R107:U107"/>
    <mergeCell ref="V107:Y107"/>
    <mergeCell ref="B103:Q103"/>
    <mergeCell ref="V104:Y104"/>
    <mergeCell ref="V105:Y105"/>
    <mergeCell ref="V106:Y106"/>
    <mergeCell ref="N100:Y100"/>
    <mergeCell ref="N101:Y101"/>
    <mergeCell ref="B89:N89"/>
    <mergeCell ref="B90:N90"/>
    <mergeCell ref="B95:N95"/>
    <mergeCell ref="B94:N94"/>
    <mergeCell ref="O89:Y89"/>
    <mergeCell ref="O90:Y90"/>
    <mergeCell ref="A91:Y91"/>
    <mergeCell ref="A92:Y92"/>
    <mergeCell ref="A99:Y99"/>
    <mergeCell ref="A70:Y70"/>
    <mergeCell ref="B71:N71"/>
    <mergeCell ref="B72:N72"/>
    <mergeCell ref="B73:N73"/>
    <mergeCell ref="O71:Y71"/>
    <mergeCell ref="U72:Y72"/>
    <mergeCell ref="U73:Y73"/>
    <mergeCell ref="B74:N74"/>
    <mergeCell ref="O80:S80"/>
    <mergeCell ref="B75:N75"/>
    <mergeCell ref="B76:N76"/>
    <mergeCell ref="B77:N77"/>
    <mergeCell ref="B78:N78"/>
    <mergeCell ref="B79:N79"/>
    <mergeCell ref="B80:N80"/>
    <mergeCell ref="B81:N81"/>
    <mergeCell ref="B82:N82"/>
    <mergeCell ref="B93:N93"/>
    <mergeCell ref="B85:N85"/>
    <mergeCell ref="A83:Y83"/>
    <mergeCell ref="A84:Y84"/>
    <mergeCell ref="O85:Y85"/>
    <mergeCell ref="A87:Y87"/>
    <mergeCell ref="O86:Y86"/>
    <mergeCell ref="B86:N86"/>
    <mergeCell ref="Q116:Y116"/>
    <mergeCell ref="O93:Y93"/>
    <mergeCell ref="O94:Y94"/>
    <mergeCell ref="O95:Y95"/>
    <mergeCell ref="A96:Y96"/>
    <mergeCell ref="A97:Y97"/>
    <mergeCell ref="A98:Y98"/>
    <mergeCell ref="B115:P115"/>
    <mergeCell ref="Q115:Y115"/>
    <mergeCell ref="R106:U106"/>
    <mergeCell ref="A119:Y119"/>
    <mergeCell ref="O66:Y66"/>
    <mergeCell ref="O67:Y67"/>
    <mergeCell ref="A69:Y69"/>
    <mergeCell ref="O68:Y68"/>
    <mergeCell ref="B66:J66"/>
    <mergeCell ref="B67:J67"/>
    <mergeCell ref="A117:Y117"/>
    <mergeCell ref="A118:Y118"/>
    <mergeCell ref="B116:P116"/>
    <mergeCell ref="O65:Y65"/>
    <mergeCell ref="B58:J58"/>
    <mergeCell ref="B61:J61"/>
    <mergeCell ref="K64:N64"/>
    <mergeCell ref="K65:N65"/>
    <mergeCell ref="O60:Y60"/>
    <mergeCell ref="O61:Y61"/>
    <mergeCell ref="O63:Y63"/>
    <mergeCell ref="O64:Y64"/>
    <mergeCell ref="K59:N59"/>
    <mergeCell ref="O56:Y56"/>
    <mergeCell ref="O57:Y57"/>
    <mergeCell ref="O58:Y58"/>
    <mergeCell ref="O59:Y59"/>
    <mergeCell ref="B152:I152"/>
    <mergeCell ref="B147:M147"/>
    <mergeCell ref="B148:M148"/>
    <mergeCell ref="B149:M149"/>
    <mergeCell ref="B150:M150"/>
    <mergeCell ref="R121:U121"/>
    <mergeCell ref="V121:Y121"/>
    <mergeCell ref="R122:U122"/>
    <mergeCell ref="V122:Y122"/>
    <mergeCell ref="V120:Y120"/>
    <mergeCell ref="R120:U120"/>
    <mergeCell ref="R152:Y152"/>
    <mergeCell ref="J152:Q152"/>
    <mergeCell ref="V125:Y125"/>
    <mergeCell ref="B128:Q128"/>
    <mergeCell ref="B129:Q129"/>
    <mergeCell ref="R127:U127"/>
    <mergeCell ref="V127:Y127"/>
    <mergeCell ref="V134:Y134"/>
    <mergeCell ref="K56:N56"/>
    <mergeCell ref="K57:N57"/>
    <mergeCell ref="K58:N58"/>
    <mergeCell ref="B65:J65"/>
    <mergeCell ref="B63:J64"/>
    <mergeCell ref="B59:J60"/>
    <mergeCell ref="K60:N60"/>
    <mergeCell ref="K61:N61"/>
    <mergeCell ref="K63:N63"/>
    <mergeCell ref="K40:N40"/>
    <mergeCell ref="K41:N41"/>
    <mergeCell ref="K42:N42"/>
    <mergeCell ref="O40:Y40"/>
    <mergeCell ref="O41:Y41"/>
    <mergeCell ref="O42:Y42"/>
    <mergeCell ref="O52:Y52"/>
    <mergeCell ref="O53:Y53"/>
    <mergeCell ref="R123:U123"/>
    <mergeCell ref="V123:Y123"/>
    <mergeCell ref="B121:Q121"/>
    <mergeCell ref="B122:Q122"/>
    <mergeCell ref="B123:Q123"/>
    <mergeCell ref="B53:N53"/>
    <mergeCell ref="B52:N52"/>
    <mergeCell ref="A55:Y55"/>
    <mergeCell ref="O43:Y43"/>
    <mergeCell ref="O44:Y44"/>
    <mergeCell ref="O45:Y45"/>
    <mergeCell ref="O46:Y46"/>
    <mergeCell ref="B51:N51"/>
    <mergeCell ref="O47:Y47"/>
    <mergeCell ref="O48:Y48"/>
    <mergeCell ref="O49:Y49"/>
    <mergeCell ref="O50:Y50"/>
    <mergeCell ref="O51:Y51"/>
    <mergeCell ref="B47:N47"/>
    <mergeCell ref="B48:N48"/>
    <mergeCell ref="B49:N49"/>
    <mergeCell ref="B50:N50"/>
    <mergeCell ref="B43:N43"/>
    <mergeCell ref="B44:N44"/>
    <mergeCell ref="B45:N45"/>
    <mergeCell ref="B46:N46"/>
    <mergeCell ref="B40:I40"/>
    <mergeCell ref="R128:U128"/>
    <mergeCell ref="V128:Y128"/>
    <mergeCell ref="B124:Q124"/>
    <mergeCell ref="B125:Q125"/>
    <mergeCell ref="R126:U126"/>
    <mergeCell ref="V126:Y126"/>
    <mergeCell ref="R124:U124"/>
    <mergeCell ref="V124:Y124"/>
    <mergeCell ref="R125:U125"/>
    <mergeCell ref="Q39:S39"/>
    <mergeCell ref="T39:V39"/>
    <mergeCell ref="W39:Y39"/>
    <mergeCell ref="R130:U130"/>
    <mergeCell ref="V130:Y130"/>
    <mergeCell ref="B130:Q130"/>
    <mergeCell ref="R129:U129"/>
    <mergeCell ref="V129:Y129"/>
    <mergeCell ref="B126:Q126"/>
    <mergeCell ref="B127:Q127"/>
    <mergeCell ref="R131:U131"/>
    <mergeCell ref="V131:Y131"/>
    <mergeCell ref="R132:U132"/>
    <mergeCell ref="V132:Y132"/>
    <mergeCell ref="R135:U135"/>
    <mergeCell ref="V135:Y135"/>
    <mergeCell ref="B131:Q131"/>
    <mergeCell ref="B132:Q132"/>
    <mergeCell ref="B133:Q133"/>
    <mergeCell ref="B134:Q134"/>
    <mergeCell ref="B135:Q135"/>
    <mergeCell ref="R133:U133"/>
    <mergeCell ref="V133:Y133"/>
    <mergeCell ref="R134:U134"/>
    <mergeCell ref="Q37:S37"/>
    <mergeCell ref="T37:V37"/>
    <mergeCell ref="W37:Y37"/>
    <mergeCell ref="R136:U136"/>
    <mergeCell ref="V136:Y136"/>
    <mergeCell ref="B136:Q136"/>
    <mergeCell ref="B39:P39"/>
    <mergeCell ref="Q38:S38"/>
    <mergeCell ref="T38:V38"/>
    <mergeCell ref="W38:Y38"/>
    <mergeCell ref="R137:U137"/>
    <mergeCell ref="V137:Y137"/>
    <mergeCell ref="R138:U138"/>
    <mergeCell ref="V138:Y138"/>
    <mergeCell ref="R140:U140"/>
    <mergeCell ref="V140:Y140"/>
    <mergeCell ref="B37:P37"/>
    <mergeCell ref="B38:P38"/>
    <mergeCell ref="B139:Q139"/>
    <mergeCell ref="B140:Q140"/>
    <mergeCell ref="B137:Q137"/>
    <mergeCell ref="B138:Q138"/>
    <mergeCell ref="R139:U139"/>
    <mergeCell ref="V139:Y139"/>
    <mergeCell ref="K34:O34"/>
    <mergeCell ref="K35:O35"/>
    <mergeCell ref="K36:O36"/>
    <mergeCell ref="A32:I33"/>
    <mergeCell ref="Q36:S36"/>
    <mergeCell ref="T36:V36"/>
    <mergeCell ref="W36:Y36"/>
    <mergeCell ref="A27:P27"/>
    <mergeCell ref="K28:O28"/>
    <mergeCell ref="K29:O29"/>
    <mergeCell ref="Q34:S34"/>
    <mergeCell ref="T34:V34"/>
    <mergeCell ref="W34:Y34"/>
    <mergeCell ref="Q35:S35"/>
    <mergeCell ref="T35:V35"/>
    <mergeCell ref="W35:Y35"/>
    <mergeCell ref="Q32:S32"/>
    <mergeCell ref="T32:V32"/>
    <mergeCell ref="W32:Y32"/>
    <mergeCell ref="Q33:S33"/>
    <mergeCell ref="T33:V33"/>
    <mergeCell ref="W33:Y33"/>
    <mergeCell ref="W30:Y30"/>
    <mergeCell ref="Q31:S31"/>
    <mergeCell ref="T31:V31"/>
    <mergeCell ref="W31:Y31"/>
    <mergeCell ref="O20:Y20"/>
    <mergeCell ref="O21:Y21"/>
    <mergeCell ref="O22:Y22"/>
    <mergeCell ref="W27:Y27"/>
    <mergeCell ref="T27:V27"/>
    <mergeCell ref="Q27:S27"/>
    <mergeCell ref="O23:Y23"/>
    <mergeCell ref="O24:Y24"/>
    <mergeCell ref="O25:Y25"/>
    <mergeCell ref="O26:Y26"/>
    <mergeCell ref="O16:Y16"/>
    <mergeCell ref="O17:Y17"/>
    <mergeCell ref="O18:Y18"/>
    <mergeCell ref="O19:Y19"/>
    <mergeCell ref="A11:Y11"/>
    <mergeCell ref="B13:N13"/>
    <mergeCell ref="B14:N14"/>
    <mergeCell ref="B15:N15"/>
    <mergeCell ref="O13:Y13"/>
    <mergeCell ref="O14:Y14"/>
    <mergeCell ref="O15:Y15"/>
    <mergeCell ref="B161:M161"/>
    <mergeCell ref="B162:M162"/>
    <mergeCell ref="B163:M163"/>
    <mergeCell ref="B164:M164"/>
    <mergeCell ref="E215:H215"/>
    <mergeCell ref="I212:M212"/>
    <mergeCell ref="I213:M213"/>
    <mergeCell ref="I214:M214"/>
    <mergeCell ref="I215:M215"/>
    <mergeCell ref="E213:H213"/>
    <mergeCell ref="E214:H214"/>
    <mergeCell ref="E212:H212"/>
    <mergeCell ref="A1:L1"/>
    <mergeCell ref="I7:M7"/>
    <mergeCell ref="A12:L12"/>
    <mergeCell ref="A141:Y141"/>
    <mergeCell ref="T29:V29"/>
    <mergeCell ref="W29:Y29"/>
    <mergeCell ref="T30:V30"/>
    <mergeCell ref="B22:N22"/>
    <mergeCell ref="G26:J26"/>
    <mergeCell ref="K33:O33"/>
    <mergeCell ref="A142:Y142"/>
    <mergeCell ref="B16:N16"/>
    <mergeCell ref="B17:N17"/>
    <mergeCell ref="F153:I153"/>
    <mergeCell ref="B18:N18"/>
    <mergeCell ref="B19:N19"/>
    <mergeCell ref="B20:N20"/>
    <mergeCell ref="B21:N21"/>
    <mergeCell ref="A143:Y143"/>
    <mergeCell ref="B153:E153"/>
    <mergeCell ref="R153:U153"/>
    <mergeCell ref="V153:Y153"/>
    <mergeCell ref="B145:M145"/>
    <mergeCell ref="Q28:S28"/>
    <mergeCell ref="Q30:S30"/>
    <mergeCell ref="P145:Y145"/>
    <mergeCell ref="P146:Y146"/>
    <mergeCell ref="T28:V28"/>
    <mergeCell ref="W28:Y28"/>
    <mergeCell ref="Q29:S29"/>
    <mergeCell ref="B155:E155"/>
    <mergeCell ref="F155:H155"/>
    <mergeCell ref="K30:O30"/>
    <mergeCell ref="G23:J23"/>
    <mergeCell ref="G24:J24"/>
    <mergeCell ref="G25:J25"/>
    <mergeCell ref="B154:E154"/>
    <mergeCell ref="F154:H154"/>
    <mergeCell ref="K31:O31"/>
    <mergeCell ref="K32:O32"/>
    <mergeCell ref="B156:E156"/>
    <mergeCell ref="F156:H156"/>
    <mergeCell ref="B157:E157"/>
    <mergeCell ref="F157:H157"/>
    <mergeCell ref="J153:M153"/>
    <mergeCell ref="B146:M146"/>
    <mergeCell ref="B158:Y158"/>
    <mergeCell ref="B160:M160"/>
    <mergeCell ref="O160:Y160"/>
    <mergeCell ref="N153:Q153"/>
    <mergeCell ref="P149:Y149"/>
    <mergeCell ref="P150:Y150"/>
    <mergeCell ref="P147:Y147"/>
    <mergeCell ref="P148:Y148"/>
    <mergeCell ref="A167:Y167"/>
    <mergeCell ref="A168:Y168"/>
    <mergeCell ref="O163:Y163"/>
    <mergeCell ref="O164:Y164"/>
    <mergeCell ref="P171:T171"/>
    <mergeCell ref="U171:Y171"/>
    <mergeCell ref="B3:Y4"/>
    <mergeCell ref="A5:Y5"/>
    <mergeCell ref="N7:R7"/>
    <mergeCell ref="A9:Y9"/>
    <mergeCell ref="O161:Y161"/>
    <mergeCell ref="O162:Y162"/>
    <mergeCell ref="P170:Y170"/>
    <mergeCell ref="B169:Y169"/>
  </mergeCells>
  <printOptions/>
  <pageMargins left="0.5" right="0.5" top="0.75" bottom="0.5" header="0.25" footer="0.5"/>
  <pageSetup horizontalDpi="600" verticalDpi="600" orientation="portrait" paperSize="9" scale="97" r:id="rId2"/>
  <headerFooter alignWithMargins="0">
    <oddHeader>&amp;RPage &amp;P</oddHeader>
  </headerFooter>
  <rowBreaks count="4" manualBreakCount="4">
    <brk id="42" max="24" man="1"/>
    <brk id="82" max="24" man="1"/>
    <brk id="165" max="24" man="1"/>
    <brk id="201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A15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0" sqref="E10"/>
    </sheetView>
  </sheetViews>
  <sheetFormatPr defaultColWidth="9.140625" defaultRowHeight="24.75" customHeight="1"/>
  <cols>
    <col min="1" max="1" width="19.57421875" style="6" bestFit="1" customWidth="1"/>
    <col min="2" max="2" width="5.421875" style="1" customWidth="1"/>
    <col min="3" max="3" width="6.8515625" style="1" customWidth="1"/>
    <col min="4" max="4" width="3.140625" style="1" customWidth="1"/>
    <col min="5" max="5" width="8.7109375" style="1" customWidth="1"/>
    <col min="6" max="6" width="5.421875" style="1" customWidth="1"/>
    <col min="7" max="7" width="6.8515625" style="1" customWidth="1"/>
    <col min="8" max="8" width="3.140625" style="1" customWidth="1"/>
    <col min="9" max="9" width="8.7109375" style="1" customWidth="1"/>
    <col min="10" max="10" width="5.421875" style="1" customWidth="1"/>
    <col min="11" max="11" width="6.8515625" style="1" customWidth="1"/>
    <col min="12" max="12" width="3.140625" style="1" customWidth="1"/>
    <col min="13" max="13" width="8.7109375" style="1" customWidth="1"/>
    <col min="14" max="14" width="5.421875" style="1" customWidth="1"/>
    <col min="15" max="15" width="6.8515625" style="1" customWidth="1"/>
    <col min="16" max="16" width="3.140625" style="1" customWidth="1"/>
    <col min="17" max="17" width="8.7109375" style="1" customWidth="1"/>
    <col min="18" max="18" width="5.421875" style="1" customWidth="1"/>
    <col min="19" max="19" width="6.8515625" style="1" customWidth="1"/>
    <col min="20" max="20" width="3.140625" style="1" customWidth="1"/>
    <col min="21" max="21" width="8.7109375" style="1" customWidth="1"/>
    <col min="22" max="22" width="5.421875" style="1" customWidth="1"/>
    <col min="23" max="23" width="6.8515625" style="1" customWidth="1"/>
    <col min="24" max="24" width="3.140625" style="1" customWidth="1"/>
    <col min="25" max="25" width="8.7109375" style="1" customWidth="1"/>
    <col min="26" max="26" width="5.421875" style="1" customWidth="1"/>
    <col min="27" max="27" width="6.8515625" style="1" customWidth="1"/>
    <col min="28" max="28" width="3.140625" style="1" customWidth="1"/>
    <col min="29" max="29" width="8.7109375" style="1" customWidth="1"/>
    <col min="30" max="30" width="5.421875" style="1" customWidth="1"/>
    <col min="31" max="31" width="6.8515625" style="1" customWidth="1"/>
    <col min="32" max="32" width="3.140625" style="1" customWidth="1"/>
    <col min="33" max="33" width="8.7109375" style="1" customWidth="1"/>
    <col min="34" max="34" width="5.421875" style="1" customWidth="1"/>
    <col min="35" max="35" width="6.8515625" style="1" customWidth="1"/>
    <col min="36" max="36" width="3.140625" style="1" customWidth="1"/>
    <col min="37" max="37" width="8.7109375" style="1" customWidth="1"/>
    <col min="38" max="38" width="5.421875" style="1" customWidth="1"/>
    <col min="39" max="39" width="6.8515625" style="1" customWidth="1"/>
    <col min="40" max="40" width="3.140625" style="1" customWidth="1"/>
    <col min="41" max="41" width="8.7109375" style="1" customWidth="1"/>
    <col min="42" max="42" width="5.421875" style="1" customWidth="1"/>
    <col min="43" max="43" width="6.8515625" style="1" customWidth="1"/>
    <col min="44" max="44" width="3.140625" style="1" customWidth="1"/>
    <col min="45" max="45" width="8.7109375" style="1" customWidth="1"/>
    <col min="46" max="46" width="5.421875" style="1" customWidth="1"/>
    <col min="47" max="47" width="6.8515625" style="1" customWidth="1"/>
    <col min="48" max="48" width="3.140625" style="1" customWidth="1"/>
    <col min="49" max="49" width="8.7109375" style="1" customWidth="1"/>
    <col min="50" max="50" width="5.421875" style="1" customWidth="1"/>
    <col min="51" max="51" width="6.8515625" style="1" customWidth="1"/>
    <col min="52" max="52" width="4.57421875" style="1" customWidth="1"/>
    <col min="53" max="53" width="8.7109375" style="1" customWidth="1"/>
    <col min="54" max="16384" width="9.140625" style="1" customWidth="1"/>
  </cols>
  <sheetData>
    <row r="1" spans="1:10" ht="24.75" customHeight="1" thickBot="1">
      <c r="A1" s="94" t="s">
        <v>242</v>
      </c>
      <c r="B1" s="282">
        <v>2010</v>
      </c>
      <c r="C1" s="282"/>
      <c r="D1" s="282"/>
      <c r="E1" s="282"/>
      <c r="F1" s="6"/>
      <c r="G1" s="6"/>
      <c r="H1" s="6"/>
      <c r="I1" s="6"/>
      <c r="J1" s="6"/>
    </row>
    <row r="2" spans="1:53" s="109" customFormat="1" ht="24.75" customHeight="1" thickBot="1">
      <c r="A2" s="125" t="s">
        <v>11</v>
      </c>
      <c r="B2" s="283" t="str">
        <f>B3&amp;"-"&amp;$B$1</f>
        <v>January-2010</v>
      </c>
      <c r="C2" s="283"/>
      <c r="D2" s="283"/>
      <c r="E2" s="283"/>
      <c r="F2" s="283" t="str">
        <f>F3&amp;"-"&amp;$B$1</f>
        <v>February-2010</v>
      </c>
      <c r="G2" s="283"/>
      <c r="H2" s="283"/>
      <c r="I2" s="283"/>
      <c r="J2" s="283" t="str">
        <f>J3&amp;"-"&amp;$B$1</f>
        <v>March-2010</v>
      </c>
      <c r="K2" s="283"/>
      <c r="L2" s="283"/>
      <c r="M2" s="283"/>
      <c r="N2" s="283" t="str">
        <f>N3&amp;"-"&amp;$B$1</f>
        <v>April-2010</v>
      </c>
      <c r="O2" s="283"/>
      <c r="P2" s="283"/>
      <c r="Q2" s="283"/>
      <c r="R2" s="283" t="str">
        <f>R3&amp;"-"&amp;$B$1</f>
        <v>May-2010</v>
      </c>
      <c r="S2" s="283"/>
      <c r="T2" s="283"/>
      <c r="U2" s="283"/>
      <c r="V2" s="283" t="str">
        <f>V3&amp;"-"&amp;$B$1</f>
        <v>June-2010</v>
      </c>
      <c r="W2" s="283"/>
      <c r="X2" s="283"/>
      <c r="Y2" s="283"/>
      <c r="Z2" s="283" t="str">
        <f>Z3&amp;"-"&amp;$B$1</f>
        <v>July-2010</v>
      </c>
      <c r="AA2" s="283"/>
      <c r="AB2" s="283"/>
      <c r="AC2" s="283"/>
      <c r="AD2" s="283" t="str">
        <f>AD3&amp;"-"&amp;$B$1</f>
        <v>August-2010</v>
      </c>
      <c r="AE2" s="283"/>
      <c r="AF2" s="283"/>
      <c r="AG2" s="283"/>
      <c r="AH2" s="283" t="str">
        <f>AH3&amp;"-"&amp;$B$1</f>
        <v>September-2010</v>
      </c>
      <c r="AI2" s="283"/>
      <c r="AJ2" s="283"/>
      <c r="AK2" s="283"/>
      <c r="AL2" s="283" t="str">
        <f>AL3&amp;"-"&amp;$B$1</f>
        <v>October-2010</v>
      </c>
      <c r="AM2" s="283"/>
      <c r="AN2" s="283"/>
      <c r="AO2" s="283"/>
      <c r="AP2" s="283" t="str">
        <f>AP3&amp;"-"&amp;$B$1</f>
        <v>November-2010</v>
      </c>
      <c r="AQ2" s="283"/>
      <c r="AR2" s="283"/>
      <c r="AS2" s="283"/>
      <c r="AT2" s="283" t="str">
        <f>AT3&amp;"-"&amp;$B$1</f>
        <v>December-2010</v>
      </c>
      <c r="AU2" s="283"/>
      <c r="AV2" s="283"/>
      <c r="AW2" s="283"/>
      <c r="AX2" s="283" t="s">
        <v>12</v>
      </c>
      <c r="AY2" s="283"/>
      <c r="AZ2" s="283"/>
      <c r="BA2" s="283"/>
    </row>
    <row r="3" spans="1:53" s="18" customFormat="1" ht="24.75" customHeight="1" hidden="1" thickBot="1">
      <c r="A3" s="17"/>
      <c r="B3" s="281" t="s">
        <v>243</v>
      </c>
      <c r="C3" s="281"/>
      <c r="D3" s="281"/>
      <c r="E3" s="281"/>
      <c r="F3" s="281" t="s">
        <v>244</v>
      </c>
      <c r="G3" s="281"/>
      <c r="H3" s="281"/>
      <c r="I3" s="281"/>
      <c r="J3" s="281" t="s">
        <v>245</v>
      </c>
      <c r="K3" s="281"/>
      <c r="L3" s="281"/>
      <c r="M3" s="281"/>
      <c r="N3" s="281" t="s">
        <v>246</v>
      </c>
      <c r="O3" s="281"/>
      <c r="P3" s="281"/>
      <c r="Q3" s="281"/>
      <c r="R3" s="281" t="s">
        <v>247</v>
      </c>
      <c r="S3" s="281"/>
      <c r="T3" s="281"/>
      <c r="U3" s="281"/>
      <c r="V3" s="281" t="s">
        <v>248</v>
      </c>
      <c r="W3" s="281"/>
      <c r="X3" s="281"/>
      <c r="Y3" s="281"/>
      <c r="Z3" s="281" t="s">
        <v>249</v>
      </c>
      <c r="AA3" s="281"/>
      <c r="AB3" s="281"/>
      <c r="AC3" s="281"/>
      <c r="AD3" s="281" t="s">
        <v>250</v>
      </c>
      <c r="AE3" s="281"/>
      <c r="AF3" s="281"/>
      <c r="AG3" s="281"/>
      <c r="AH3" s="281" t="s">
        <v>251</v>
      </c>
      <c r="AI3" s="281"/>
      <c r="AJ3" s="281"/>
      <c r="AK3" s="281"/>
      <c r="AL3" s="281" t="s">
        <v>252</v>
      </c>
      <c r="AM3" s="281"/>
      <c r="AN3" s="281"/>
      <c r="AO3" s="281"/>
      <c r="AP3" s="281" t="s">
        <v>253</v>
      </c>
      <c r="AQ3" s="281"/>
      <c r="AR3" s="281"/>
      <c r="AS3" s="281"/>
      <c r="AT3" s="281" t="s">
        <v>254</v>
      </c>
      <c r="AU3" s="281"/>
      <c r="AV3" s="281"/>
      <c r="AW3" s="281"/>
      <c r="AX3" s="281"/>
      <c r="AY3" s="281"/>
      <c r="AZ3" s="281"/>
      <c r="BA3" s="281"/>
    </row>
    <row r="4" spans="1:53" s="2" customFormat="1" ht="60" customHeight="1" thickBot="1">
      <c r="A4" s="7" t="s">
        <v>7</v>
      </c>
      <c r="B4" s="29" t="s">
        <v>1</v>
      </c>
      <c r="C4" s="30" t="s">
        <v>8</v>
      </c>
      <c r="D4" s="31" t="s">
        <v>9</v>
      </c>
      <c r="E4" s="32" t="s">
        <v>10</v>
      </c>
      <c r="F4" s="29" t="s">
        <v>1</v>
      </c>
      <c r="G4" s="30" t="s">
        <v>8</v>
      </c>
      <c r="H4" s="31" t="s">
        <v>9</v>
      </c>
      <c r="I4" s="32" t="s">
        <v>10</v>
      </c>
      <c r="J4" s="29" t="s">
        <v>1</v>
      </c>
      <c r="K4" s="30" t="s">
        <v>8</v>
      </c>
      <c r="L4" s="31" t="s">
        <v>9</v>
      </c>
      <c r="M4" s="32" t="s">
        <v>10</v>
      </c>
      <c r="N4" s="29" t="s">
        <v>1</v>
      </c>
      <c r="O4" s="30" t="s">
        <v>8</v>
      </c>
      <c r="P4" s="31" t="s">
        <v>9</v>
      </c>
      <c r="Q4" s="32" t="s">
        <v>10</v>
      </c>
      <c r="R4" s="29" t="s">
        <v>1</v>
      </c>
      <c r="S4" s="30" t="s">
        <v>8</v>
      </c>
      <c r="T4" s="31" t="s">
        <v>9</v>
      </c>
      <c r="U4" s="32" t="s">
        <v>10</v>
      </c>
      <c r="V4" s="29" t="s">
        <v>1</v>
      </c>
      <c r="W4" s="30" t="s">
        <v>8</v>
      </c>
      <c r="X4" s="31" t="s">
        <v>9</v>
      </c>
      <c r="Y4" s="32" t="s">
        <v>10</v>
      </c>
      <c r="Z4" s="29" t="s">
        <v>1</v>
      </c>
      <c r="AA4" s="30" t="s">
        <v>8</v>
      </c>
      <c r="AB4" s="31" t="s">
        <v>9</v>
      </c>
      <c r="AC4" s="32" t="s">
        <v>10</v>
      </c>
      <c r="AD4" s="29" t="s">
        <v>1</v>
      </c>
      <c r="AE4" s="30" t="s">
        <v>8</v>
      </c>
      <c r="AF4" s="31" t="s">
        <v>9</v>
      </c>
      <c r="AG4" s="32" t="s">
        <v>10</v>
      </c>
      <c r="AH4" s="29" t="s">
        <v>1</v>
      </c>
      <c r="AI4" s="30" t="s">
        <v>8</v>
      </c>
      <c r="AJ4" s="31" t="s">
        <v>9</v>
      </c>
      <c r="AK4" s="32" t="s">
        <v>10</v>
      </c>
      <c r="AL4" s="29" t="s">
        <v>1</v>
      </c>
      <c r="AM4" s="30" t="s">
        <v>8</v>
      </c>
      <c r="AN4" s="31" t="s">
        <v>9</v>
      </c>
      <c r="AO4" s="32" t="s">
        <v>10</v>
      </c>
      <c r="AP4" s="29" t="s">
        <v>1</v>
      </c>
      <c r="AQ4" s="30" t="s">
        <v>8</v>
      </c>
      <c r="AR4" s="31" t="s">
        <v>9</v>
      </c>
      <c r="AS4" s="32" t="s">
        <v>10</v>
      </c>
      <c r="AT4" s="29" t="s">
        <v>1</v>
      </c>
      <c r="AU4" s="30" t="s">
        <v>8</v>
      </c>
      <c r="AV4" s="31" t="s">
        <v>9</v>
      </c>
      <c r="AW4" s="32" t="s">
        <v>10</v>
      </c>
      <c r="AX4" s="8" t="s">
        <v>1</v>
      </c>
      <c r="AY4" s="9" t="s">
        <v>8</v>
      </c>
      <c r="AZ4" s="19" t="s">
        <v>9</v>
      </c>
      <c r="BA4" s="10" t="s">
        <v>10</v>
      </c>
    </row>
    <row r="5" spans="1:53" s="118" customFormat="1" ht="24.75" customHeight="1">
      <c r="A5" s="110" t="s">
        <v>235</v>
      </c>
      <c r="B5" s="112">
        <v>8</v>
      </c>
      <c r="C5" s="113"/>
      <c r="D5" s="113">
        <v>26</v>
      </c>
      <c r="E5" s="114">
        <v>70255</v>
      </c>
      <c r="F5" s="112">
        <v>8</v>
      </c>
      <c r="G5" s="113"/>
      <c r="H5" s="113">
        <v>24</v>
      </c>
      <c r="I5" s="114">
        <v>70255</v>
      </c>
      <c r="J5" s="112">
        <v>8</v>
      </c>
      <c r="K5" s="113"/>
      <c r="L5" s="113">
        <v>27</v>
      </c>
      <c r="M5" s="114">
        <v>70255</v>
      </c>
      <c r="N5" s="112">
        <v>8</v>
      </c>
      <c r="O5" s="113"/>
      <c r="P5" s="113">
        <v>24</v>
      </c>
      <c r="Q5" s="114">
        <v>75255</v>
      </c>
      <c r="R5" s="112">
        <v>8</v>
      </c>
      <c r="S5" s="113"/>
      <c r="T5" s="113">
        <v>25</v>
      </c>
      <c r="U5" s="114">
        <v>75350</v>
      </c>
      <c r="V5" s="112">
        <v>8</v>
      </c>
      <c r="W5" s="113"/>
      <c r="X5" s="113">
        <v>26</v>
      </c>
      <c r="Y5" s="114">
        <v>75350</v>
      </c>
      <c r="Z5" s="112">
        <v>8</v>
      </c>
      <c r="AA5" s="113"/>
      <c r="AB5" s="113">
        <v>26</v>
      </c>
      <c r="AC5" s="114">
        <v>75350</v>
      </c>
      <c r="AD5" s="112">
        <v>8</v>
      </c>
      <c r="AE5" s="113"/>
      <c r="AF5" s="113">
        <v>26</v>
      </c>
      <c r="AG5" s="114">
        <v>75350</v>
      </c>
      <c r="AH5" s="112">
        <v>8</v>
      </c>
      <c r="AI5" s="113"/>
      <c r="AJ5" s="113">
        <v>24</v>
      </c>
      <c r="AK5" s="114">
        <v>75350</v>
      </c>
      <c r="AL5" s="112">
        <v>8</v>
      </c>
      <c r="AM5" s="113"/>
      <c r="AN5" s="113">
        <v>24</v>
      </c>
      <c r="AO5" s="114">
        <v>75350</v>
      </c>
      <c r="AP5" s="112">
        <v>8</v>
      </c>
      <c r="AQ5" s="113"/>
      <c r="AR5" s="113">
        <v>24</v>
      </c>
      <c r="AS5" s="114">
        <v>75900</v>
      </c>
      <c r="AT5" s="112">
        <v>8</v>
      </c>
      <c r="AU5" s="113"/>
      <c r="AV5" s="113">
        <v>26</v>
      </c>
      <c r="AW5" s="114">
        <v>75900</v>
      </c>
      <c r="AX5" s="115">
        <f>B5+F5+J5+N5+R5+V5+Z5+AD5+AH5+AL5+AP5+AT5</f>
        <v>96</v>
      </c>
      <c r="AY5" s="116">
        <f aca="true" t="shared" si="0" ref="AY5:AZ11">C5+G5+K5+O5+S5+W5+AA5+AE5+AI5+AM5+AQ5+AU5</f>
        <v>0</v>
      </c>
      <c r="AZ5" s="116">
        <f t="shared" si="0"/>
        <v>302</v>
      </c>
      <c r="BA5" s="117">
        <f>E5+I5+M5+Q5+U5+Y5+AC5+AG5+AK5+AO5+AS5+AW5</f>
        <v>889920</v>
      </c>
    </row>
    <row r="6" spans="1:53" s="118" customFormat="1" ht="24.75" customHeight="1">
      <c r="A6" s="119" t="s">
        <v>236</v>
      </c>
      <c r="B6" s="112">
        <v>41</v>
      </c>
      <c r="C6" s="113">
        <v>1245</v>
      </c>
      <c r="D6" s="113"/>
      <c r="E6" s="114">
        <v>348247</v>
      </c>
      <c r="F6" s="112">
        <v>41</v>
      </c>
      <c r="G6" s="113">
        <v>1113</v>
      </c>
      <c r="H6" s="113"/>
      <c r="I6" s="114">
        <v>342285</v>
      </c>
      <c r="J6" s="112">
        <v>40</v>
      </c>
      <c r="K6" s="113">
        <v>1255</v>
      </c>
      <c r="L6" s="113"/>
      <c r="M6" s="114">
        <v>341084</v>
      </c>
      <c r="N6" s="112">
        <v>40</v>
      </c>
      <c r="O6" s="113">
        <v>1136</v>
      </c>
      <c r="P6" s="113"/>
      <c r="Q6" s="114">
        <v>348541</v>
      </c>
      <c r="R6" s="112">
        <v>40</v>
      </c>
      <c r="S6" s="113">
        <v>1189</v>
      </c>
      <c r="T6" s="113"/>
      <c r="U6" s="114">
        <v>352236</v>
      </c>
      <c r="V6" s="112">
        <v>40</v>
      </c>
      <c r="W6" s="113">
        <v>1232</v>
      </c>
      <c r="X6" s="113"/>
      <c r="Y6" s="114">
        <v>349552</v>
      </c>
      <c r="Z6" s="112">
        <v>40</v>
      </c>
      <c r="AA6" s="113">
        <v>1222</v>
      </c>
      <c r="AB6" s="113"/>
      <c r="AC6" s="114">
        <v>345625</v>
      </c>
      <c r="AD6" s="112">
        <v>40</v>
      </c>
      <c r="AE6" s="113">
        <v>1219</v>
      </c>
      <c r="AF6" s="113"/>
      <c r="AG6" s="114">
        <v>342470</v>
      </c>
      <c r="AH6" s="112">
        <v>50</v>
      </c>
      <c r="AI6" s="113">
        <v>1355</v>
      </c>
      <c r="AJ6" s="113"/>
      <c r="AK6" s="114">
        <v>379972</v>
      </c>
      <c r="AL6" s="112">
        <v>50</v>
      </c>
      <c r="AM6" s="113">
        <v>1358</v>
      </c>
      <c r="AN6" s="113"/>
      <c r="AO6" s="114">
        <v>382471</v>
      </c>
      <c r="AP6" s="112">
        <v>50</v>
      </c>
      <c r="AQ6" s="113">
        <v>1347</v>
      </c>
      <c r="AR6" s="113"/>
      <c r="AS6" s="114">
        <v>377846</v>
      </c>
      <c r="AT6" s="112">
        <v>48</v>
      </c>
      <c r="AU6" s="113">
        <v>1401</v>
      </c>
      <c r="AV6" s="113"/>
      <c r="AW6" s="114">
        <v>362132</v>
      </c>
      <c r="AX6" s="120">
        <f aca="true" t="shared" si="1" ref="AX6:AX11">B6+F6+J6+N6+R6+V6+Z6+AD6+AH6+AL6+AP6+AT6</f>
        <v>520</v>
      </c>
      <c r="AY6" s="3">
        <f t="shared" si="0"/>
        <v>15072</v>
      </c>
      <c r="AZ6" s="3"/>
      <c r="BA6" s="121">
        <f aca="true" t="shared" si="2" ref="BA6:BA11">E6+I6+M6+Q6+U6+Y6+AC6+AG6+AK6+AO6+AS6+AW6</f>
        <v>4272461</v>
      </c>
    </row>
    <row r="7" spans="1:53" s="118" customFormat="1" ht="24.75" customHeight="1">
      <c r="A7" s="119" t="s">
        <v>237</v>
      </c>
      <c r="B7" s="112">
        <v>13</v>
      </c>
      <c r="C7" s="113">
        <v>313</v>
      </c>
      <c r="D7" s="113"/>
      <c r="E7" s="114">
        <v>96880</v>
      </c>
      <c r="F7" s="112">
        <v>13</v>
      </c>
      <c r="G7" s="113">
        <v>240</v>
      </c>
      <c r="H7" s="113"/>
      <c r="I7" s="114">
        <v>90265</v>
      </c>
      <c r="J7" s="112">
        <v>13</v>
      </c>
      <c r="K7" s="113">
        <v>300</v>
      </c>
      <c r="L7" s="113"/>
      <c r="M7" s="114">
        <v>93835</v>
      </c>
      <c r="N7" s="112">
        <v>12</v>
      </c>
      <c r="O7" s="113">
        <v>288</v>
      </c>
      <c r="P7" s="113"/>
      <c r="Q7" s="114">
        <v>96775</v>
      </c>
      <c r="R7" s="112">
        <v>12</v>
      </c>
      <c r="S7" s="113">
        <v>296</v>
      </c>
      <c r="T7" s="113"/>
      <c r="U7" s="114">
        <v>95526</v>
      </c>
      <c r="V7" s="112">
        <v>12</v>
      </c>
      <c r="W7" s="113">
        <v>312</v>
      </c>
      <c r="X7" s="113"/>
      <c r="Y7" s="114">
        <v>97010</v>
      </c>
      <c r="Z7" s="112">
        <v>12</v>
      </c>
      <c r="AA7" s="113">
        <v>312</v>
      </c>
      <c r="AB7" s="113"/>
      <c r="AC7" s="114">
        <v>97010</v>
      </c>
      <c r="AD7" s="112">
        <v>12</v>
      </c>
      <c r="AE7" s="113">
        <v>309</v>
      </c>
      <c r="AF7" s="113"/>
      <c r="AG7" s="114">
        <v>95526</v>
      </c>
      <c r="AH7" s="112">
        <v>13</v>
      </c>
      <c r="AI7" s="113">
        <v>296</v>
      </c>
      <c r="AJ7" s="113"/>
      <c r="AK7" s="114">
        <v>96584</v>
      </c>
      <c r="AL7" s="112">
        <v>14</v>
      </c>
      <c r="AM7" s="113">
        <v>321</v>
      </c>
      <c r="AN7" s="113"/>
      <c r="AO7" s="114">
        <v>100877</v>
      </c>
      <c r="AP7" s="112">
        <v>15</v>
      </c>
      <c r="AQ7" s="113">
        <v>306</v>
      </c>
      <c r="AR7" s="113"/>
      <c r="AS7" s="114">
        <v>98753</v>
      </c>
      <c r="AT7" s="112">
        <v>15</v>
      </c>
      <c r="AU7" s="113">
        <v>362</v>
      </c>
      <c r="AV7" s="113"/>
      <c r="AW7" s="114">
        <v>103470</v>
      </c>
      <c r="AX7" s="120">
        <f t="shared" si="1"/>
        <v>156</v>
      </c>
      <c r="AY7" s="3">
        <f t="shared" si="0"/>
        <v>3655</v>
      </c>
      <c r="AZ7" s="3"/>
      <c r="BA7" s="121">
        <f t="shared" si="2"/>
        <v>1162511</v>
      </c>
    </row>
    <row r="8" spans="1:53" s="118" customFormat="1" ht="24.75" customHeight="1">
      <c r="A8" s="119" t="s">
        <v>238</v>
      </c>
      <c r="B8" s="112">
        <v>15</v>
      </c>
      <c r="C8" s="113">
        <v>317</v>
      </c>
      <c r="D8" s="113"/>
      <c r="E8" s="114">
        <v>88683</v>
      </c>
      <c r="F8" s="112">
        <v>15</v>
      </c>
      <c r="G8" s="113">
        <v>337</v>
      </c>
      <c r="H8" s="113"/>
      <c r="I8" s="114">
        <v>103518</v>
      </c>
      <c r="J8" s="112">
        <v>15</v>
      </c>
      <c r="K8" s="113">
        <v>394</v>
      </c>
      <c r="L8" s="113"/>
      <c r="M8" s="114">
        <v>105175</v>
      </c>
      <c r="N8" s="112">
        <v>15</v>
      </c>
      <c r="O8" s="113">
        <v>360</v>
      </c>
      <c r="P8" s="113"/>
      <c r="Q8" s="114">
        <v>106540</v>
      </c>
      <c r="R8" s="112">
        <v>15</v>
      </c>
      <c r="S8" s="113">
        <v>372</v>
      </c>
      <c r="T8" s="113"/>
      <c r="U8" s="114">
        <v>105803</v>
      </c>
      <c r="V8" s="112">
        <v>15</v>
      </c>
      <c r="W8" s="113">
        <v>390</v>
      </c>
      <c r="X8" s="113"/>
      <c r="Y8" s="114">
        <v>106916</v>
      </c>
      <c r="Z8" s="112">
        <v>15</v>
      </c>
      <c r="AA8" s="113">
        <v>385</v>
      </c>
      <c r="AB8" s="113"/>
      <c r="AC8" s="114">
        <v>106277</v>
      </c>
      <c r="AD8" s="112">
        <v>15</v>
      </c>
      <c r="AE8" s="113">
        <v>358</v>
      </c>
      <c r="AF8" s="113"/>
      <c r="AG8" s="114">
        <v>101811</v>
      </c>
      <c r="AH8" s="112">
        <v>13</v>
      </c>
      <c r="AI8" s="113">
        <v>311</v>
      </c>
      <c r="AJ8" s="113"/>
      <c r="AK8" s="114">
        <v>99929</v>
      </c>
      <c r="AL8" s="112">
        <v>13</v>
      </c>
      <c r="AM8" s="113">
        <v>312</v>
      </c>
      <c r="AN8" s="113"/>
      <c r="AO8" s="114">
        <v>100312</v>
      </c>
      <c r="AP8" s="112">
        <v>14</v>
      </c>
      <c r="AQ8" s="113">
        <v>292</v>
      </c>
      <c r="AR8" s="113"/>
      <c r="AS8" s="114">
        <v>98023</v>
      </c>
      <c r="AT8" s="112">
        <v>13</v>
      </c>
      <c r="AU8" s="113">
        <v>333</v>
      </c>
      <c r="AV8" s="113"/>
      <c r="AW8" s="114">
        <v>98935</v>
      </c>
      <c r="AX8" s="120">
        <f t="shared" si="1"/>
        <v>173</v>
      </c>
      <c r="AY8" s="3">
        <f t="shared" si="0"/>
        <v>4161</v>
      </c>
      <c r="AZ8" s="3"/>
      <c r="BA8" s="121">
        <f t="shared" si="2"/>
        <v>1221922</v>
      </c>
    </row>
    <row r="9" spans="1:53" s="118" customFormat="1" ht="24.75" customHeight="1">
      <c r="A9" s="119" t="s">
        <v>239</v>
      </c>
      <c r="B9" s="112">
        <v>15</v>
      </c>
      <c r="C9" s="113">
        <v>297</v>
      </c>
      <c r="D9" s="113"/>
      <c r="E9" s="114">
        <v>84308</v>
      </c>
      <c r="F9" s="112">
        <v>15</v>
      </c>
      <c r="G9" s="113">
        <v>288</v>
      </c>
      <c r="H9" s="113"/>
      <c r="I9" s="114">
        <v>92775</v>
      </c>
      <c r="J9" s="112">
        <v>15</v>
      </c>
      <c r="K9" s="113">
        <v>315</v>
      </c>
      <c r="L9" s="113"/>
      <c r="M9" s="114">
        <v>90524</v>
      </c>
      <c r="N9" s="112">
        <v>12</v>
      </c>
      <c r="O9" s="113">
        <v>286</v>
      </c>
      <c r="P9" s="113"/>
      <c r="Q9" s="114">
        <v>92075</v>
      </c>
      <c r="R9" s="112">
        <v>12</v>
      </c>
      <c r="S9" s="113">
        <v>300</v>
      </c>
      <c r="T9" s="113"/>
      <c r="U9" s="114">
        <v>93010</v>
      </c>
      <c r="V9" s="112">
        <v>12</v>
      </c>
      <c r="W9" s="113">
        <v>312</v>
      </c>
      <c r="X9" s="113"/>
      <c r="Y9" s="114">
        <v>93010</v>
      </c>
      <c r="Z9" s="112">
        <v>12</v>
      </c>
      <c r="AA9" s="113">
        <v>306</v>
      </c>
      <c r="AB9" s="113"/>
      <c r="AC9" s="114">
        <v>91100</v>
      </c>
      <c r="AD9" s="112">
        <v>12</v>
      </c>
      <c r="AE9" s="113">
        <v>308</v>
      </c>
      <c r="AF9" s="113"/>
      <c r="AG9" s="114">
        <v>92477</v>
      </c>
      <c r="AH9" s="112">
        <v>12</v>
      </c>
      <c r="AI9" s="113">
        <v>275</v>
      </c>
      <c r="AJ9" s="113"/>
      <c r="AK9" s="114">
        <v>91249</v>
      </c>
      <c r="AL9" s="112">
        <v>13</v>
      </c>
      <c r="AM9" s="113">
        <v>290</v>
      </c>
      <c r="AN9" s="113"/>
      <c r="AO9" s="114">
        <v>92052</v>
      </c>
      <c r="AP9" s="112">
        <v>15</v>
      </c>
      <c r="AQ9" s="113">
        <v>307</v>
      </c>
      <c r="AR9" s="113"/>
      <c r="AS9" s="114">
        <v>95137</v>
      </c>
      <c r="AT9" s="112">
        <v>14</v>
      </c>
      <c r="AU9" s="113">
        <v>337</v>
      </c>
      <c r="AV9" s="113"/>
      <c r="AW9" s="114">
        <v>96790</v>
      </c>
      <c r="AX9" s="120">
        <f t="shared" si="1"/>
        <v>159</v>
      </c>
      <c r="AY9" s="3">
        <f t="shared" si="0"/>
        <v>3621</v>
      </c>
      <c r="AZ9" s="3"/>
      <c r="BA9" s="121">
        <f t="shared" si="2"/>
        <v>1104507</v>
      </c>
    </row>
    <row r="10" spans="1:53" s="118" customFormat="1" ht="24.75" customHeight="1">
      <c r="A10" s="119" t="s">
        <v>240</v>
      </c>
      <c r="B10" s="112">
        <v>13</v>
      </c>
      <c r="C10" s="113">
        <v>284</v>
      </c>
      <c r="D10" s="113"/>
      <c r="E10" s="114">
        <v>83780</v>
      </c>
      <c r="F10" s="112">
        <v>13</v>
      </c>
      <c r="G10" s="113">
        <v>250</v>
      </c>
      <c r="H10" s="113"/>
      <c r="I10" s="114">
        <v>85660</v>
      </c>
      <c r="J10" s="112">
        <v>13</v>
      </c>
      <c r="K10" s="113">
        <v>270</v>
      </c>
      <c r="L10" s="113"/>
      <c r="M10" s="114">
        <v>84265</v>
      </c>
      <c r="N10" s="112">
        <v>10</v>
      </c>
      <c r="O10" s="113">
        <v>240</v>
      </c>
      <c r="P10" s="113"/>
      <c r="Q10" s="114">
        <v>84265</v>
      </c>
      <c r="R10" s="112">
        <v>10</v>
      </c>
      <c r="S10" s="113">
        <v>250</v>
      </c>
      <c r="T10" s="113"/>
      <c r="U10" s="114">
        <v>84106</v>
      </c>
      <c r="V10" s="112">
        <v>10</v>
      </c>
      <c r="W10" s="113">
        <v>260</v>
      </c>
      <c r="X10" s="113"/>
      <c r="Y10" s="114">
        <v>84106</v>
      </c>
      <c r="Z10" s="112">
        <v>10</v>
      </c>
      <c r="AA10" s="113">
        <v>260</v>
      </c>
      <c r="AB10" s="113"/>
      <c r="AC10" s="114">
        <v>84106</v>
      </c>
      <c r="AD10" s="112">
        <v>10</v>
      </c>
      <c r="AE10" s="113">
        <v>260</v>
      </c>
      <c r="AF10" s="113"/>
      <c r="AG10" s="114">
        <v>84106</v>
      </c>
      <c r="AH10" s="112">
        <v>12</v>
      </c>
      <c r="AI10" s="113">
        <v>276</v>
      </c>
      <c r="AJ10" s="113"/>
      <c r="AK10" s="114">
        <v>89170</v>
      </c>
      <c r="AL10" s="112">
        <v>12</v>
      </c>
      <c r="AM10" s="113">
        <v>288</v>
      </c>
      <c r="AN10" s="113"/>
      <c r="AO10" s="114">
        <v>90710</v>
      </c>
      <c r="AP10" s="112">
        <v>12</v>
      </c>
      <c r="AQ10" s="113">
        <v>118</v>
      </c>
      <c r="AR10" s="113"/>
      <c r="AS10" s="114">
        <v>43936</v>
      </c>
      <c r="AT10" s="112"/>
      <c r="AU10" s="113"/>
      <c r="AV10" s="113"/>
      <c r="AW10" s="114"/>
      <c r="AX10" s="120">
        <f t="shared" si="1"/>
        <v>125</v>
      </c>
      <c r="AY10" s="3">
        <f t="shared" si="0"/>
        <v>2756</v>
      </c>
      <c r="AZ10" s="3"/>
      <c r="BA10" s="121">
        <f t="shared" si="2"/>
        <v>898210</v>
      </c>
    </row>
    <row r="11" spans="1:53" s="118" customFormat="1" ht="24.75" customHeight="1" thickBot="1">
      <c r="A11" s="119" t="s">
        <v>241</v>
      </c>
      <c r="B11" s="122"/>
      <c r="C11" s="123"/>
      <c r="D11" s="123"/>
      <c r="E11" s="124"/>
      <c r="F11" s="122"/>
      <c r="G11" s="123"/>
      <c r="H11" s="123"/>
      <c r="I11" s="124"/>
      <c r="J11" s="122"/>
      <c r="K11" s="123"/>
      <c r="L11" s="123"/>
      <c r="M11" s="124"/>
      <c r="N11" s="122"/>
      <c r="O11" s="123"/>
      <c r="P11" s="123"/>
      <c r="Q11" s="124"/>
      <c r="R11" s="122"/>
      <c r="S11" s="123"/>
      <c r="T11" s="123"/>
      <c r="U11" s="124"/>
      <c r="V11" s="122"/>
      <c r="W11" s="123"/>
      <c r="X11" s="123"/>
      <c r="Y11" s="124"/>
      <c r="Z11" s="122"/>
      <c r="AA11" s="123"/>
      <c r="AB11" s="123"/>
      <c r="AC11" s="124"/>
      <c r="AD11" s="122"/>
      <c r="AE11" s="123"/>
      <c r="AF11" s="123"/>
      <c r="AG11" s="124"/>
      <c r="AH11" s="122"/>
      <c r="AI11" s="123"/>
      <c r="AJ11" s="123"/>
      <c r="AK11" s="124"/>
      <c r="AL11" s="122"/>
      <c r="AM11" s="123"/>
      <c r="AN11" s="123"/>
      <c r="AO11" s="124"/>
      <c r="AP11" s="122"/>
      <c r="AQ11" s="123"/>
      <c r="AR11" s="123"/>
      <c r="AS11" s="124"/>
      <c r="AT11" s="122">
        <v>12</v>
      </c>
      <c r="AU11" s="123">
        <v>283</v>
      </c>
      <c r="AV11" s="123"/>
      <c r="AW11" s="124">
        <v>66793</v>
      </c>
      <c r="AX11" s="120">
        <f t="shared" si="1"/>
        <v>12</v>
      </c>
      <c r="AY11" s="3">
        <f t="shared" si="0"/>
        <v>283</v>
      </c>
      <c r="AZ11" s="3"/>
      <c r="BA11" s="121">
        <f t="shared" si="2"/>
        <v>66793</v>
      </c>
    </row>
    <row r="12" spans="1:53" s="22" customFormat="1" ht="49.5" customHeight="1" thickBot="1">
      <c r="A12" s="20" t="s">
        <v>4</v>
      </c>
      <c r="B12" s="21">
        <f aca="true" t="shared" si="3" ref="B12:AG12">SUM(B5:B11)</f>
        <v>105</v>
      </c>
      <c r="C12" s="21">
        <f t="shared" si="3"/>
        <v>2456</v>
      </c>
      <c r="D12" s="21">
        <f t="shared" si="3"/>
        <v>26</v>
      </c>
      <c r="E12" s="21">
        <f t="shared" si="3"/>
        <v>772153</v>
      </c>
      <c r="F12" s="21">
        <f t="shared" si="3"/>
        <v>105</v>
      </c>
      <c r="G12" s="21">
        <f t="shared" si="3"/>
        <v>2228</v>
      </c>
      <c r="H12" s="21">
        <f t="shared" si="3"/>
        <v>24</v>
      </c>
      <c r="I12" s="21">
        <f t="shared" si="3"/>
        <v>784758</v>
      </c>
      <c r="J12" s="21">
        <f t="shared" si="3"/>
        <v>104</v>
      </c>
      <c r="K12" s="21">
        <f t="shared" si="3"/>
        <v>2534</v>
      </c>
      <c r="L12" s="21">
        <f t="shared" si="3"/>
        <v>27</v>
      </c>
      <c r="M12" s="21">
        <f t="shared" si="3"/>
        <v>785138</v>
      </c>
      <c r="N12" s="21">
        <f t="shared" si="3"/>
        <v>97</v>
      </c>
      <c r="O12" s="21">
        <f t="shared" si="3"/>
        <v>2310</v>
      </c>
      <c r="P12" s="21">
        <f t="shared" si="3"/>
        <v>24</v>
      </c>
      <c r="Q12" s="21">
        <f t="shared" si="3"/>
        <v>803451</v>
      </c>
      <c r="R12" s="21">
        <f t="shared" si="3"/>
        <v>97</v>
      </c>
      <c r="S12" s="21">
        <f>SUM(S5:S11)</f>
        <v>2407</v>
      </c>
      <c r="T12" s="21">
        <f>SUM(T5:T11)</f>
        <v>25</v>
      </c>
      <c r="U12" s="21">
        <f t="shared" si="3"/>
        <v>806031</v>
      </c>
      <c r="V12" s="21">
        <f t="shared" si="3"/>
        <v>97</v>
      </c>
      <c r="W12" s="21">
        <f t="shared" si="3"/>
        <v>2506</v>
      </c>
      <c r="X12" s="21">
        <f>SUM(X5:X11)</f>
        <v>26</v>
      </c>
      <c r="Y12" s="21">
        <f t="shared" si="3"/>
        <v>805944</v>
      </c>
      <c r="Z12" s="21">
        <f t="shared" si="3"/>
        <v>97</v>
      </c>
      <c r="AA12" s="21">
        <f t="shared" si="3"/>
        <v>2485</v>
      </c>
      <c r="AB12" s="21">
        <f>SUM(AB5:AB11)</f>
        <v>26</v>
      </c>
      <c r="AC12" s="21">
        <f t="shared" si="3"/>
        <v>799468</v>
      </c>
      <c r="AD12" s="21">
        <f t="shared" si="3"/>
        <v>97</v>
      </c>
      <c r="AE12" s="21">
        <f t="shared" si="3"/>
        <v>2454</v>
      </c>
      <c r="AF12" s="21">
        <f>SUM(AF5:AF11)</f>
        <v>26</v>
      </c>
      <c r="AG12" s="21">
        <f t="shared" si="3"/>
        <v>791740</v>
      </c>
      <c r="AH12" s="21">
        <f aca="true" t="shared" si="4" ref="AH12:BA12">SUM(AH5:AH11)</f>
        <v>108</v>
      </c>
      <c r="AI12" s="21">
        <f t="shared" si="4"/>
        <v>2513</v>
      </c>
      <c r="AJ12" s="21">
        <f t="shared" si="4"/>
        <v>24</v>
      </c>
      <c r="AK12" s="21">
        <f t="shared" si="4"/>
        <v>832254</v>
      </c>
      <c r="AL12" s="21">
        <f t="shared" si="4"/>
        <v>110</v>
      </c>
      <c r="AM12" s="21">
        <f t="shared" si="4"/>
        <v>2569</v>
      </c>
      <c r="AN12" s="21">
        <f>SUM(AN5:AN11)</f>
        <v>24</v>
      </c>
      <c r="AO12" s="21">
        <f t="shared" si="4"/>
        <v>841772</v>
      </c>
      <c r="AP12" s="21">
        <f t="shared" si="4"/>
        <v>114</v>
      </c>
      <c r="AQ12" s="21">
        <f t="shared" si="4"/>
        <v>2370</v>
      </c>
      <c r="AR12" s="21">
        <f t="shared" si="4"/>
        <v>24</v>
      </c>
      <c r="AS12" s="21">
        <f t="shared" si="4"/>
        <v>789595</v>
      </c>
      <c r="AT12" s="21">
        <f t="shared" si="4"/>
        <v>110</v>
      </c>
      <c r="AU12" s="21">
        <f t="shared" si="4"/>
        <v>2716</v>
      </c>
      <c r="AV12" s="21">
        <f t="shared" si="4"/>
        <v>26</v>
      </c>
      <c r="AW12" s="21">
        <f t="shared" si="4"/>
        <v>804020</v>
      </c>
      <c r="AX12" s="21">
        <f t="shared" si="4"/>
        <v>1241</v>
      </c>
      <c r="AY12" s="21">
        <f t="shared" si="4"/>
        <v>29548</v>
      </c>
      <c r="AZ12" s="21">
        <f t="shared" si="4"/>
        <v>302</v>
      </c>
      <c r="BA12" s="21">
        <f t="shared" si="4"/>
        <v>9616324</v>
      </c>
    </row>
    <row r="13" spans="2:53" ht="24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53" ht="24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2:53" ht="24.7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</sheetData>
  <sheetProtection sheet="1" objects="1" scenarios="1"/>
  <mergeCells count="27">
    <mergeCell ref="F2:I2"/>
    <mergeCell ref="J2:M2"/>
    <mergeCell ref="N2:Q2"/>
    <mergeCell ref="B2:E2"/>
    <mergeCell ref="AX2:BA2"/>
    <mergeCell ref="AH2:AK2"/>
    <mergeCell ref="AL2:AO2"/>
    <mergeCell ref="AP2:AS2"/>
    <mergeCell ref="AT2:AW2"/>
    <mergeCell ref="R2:U2"/>
    <mergeCell ref="V2:Y2"/>
    <mergeCell ref="Z2:AC2"/>
    <mergeCell ref="AD2:AG2"/>
    <mergeCell ref="Z3:AC3"/>
    <mergeCell ref="B3:E3"/>
    <mergeCell ref="F3:I3"/>
    <mergeCell ref="J3:M3"/>
    <mergeCell ref="AT3:AW3"/>
    <mergeCell ref="AX3:BA3"/>
    <mergeCell ref="B1:E1"/>
    <mergeCell ref="AD3:AG3"/>
    <mergeCell ref="AH3:AK3"/>
    <mergeCell ref="AL3:AO3"/>
    <mergeCell ref="AP3:AS3"/>
    <mergeCell ref="N3:Q3"/>
    <mergeCell ref="R3:U3"/>
    <mergeCell ref="V3:Y3"/>
  </mergeCells>
  <printOptions/>
  <pageMargins left="0.25" right="0.25" top="0.25" bottom="0.5" header="0.5" footer="0.5"/>
  <pageSetup fitToHeight="1" fitToWidth="1" horizontalDpi="120" verticalDpi="120" orientation="landscape" paperSize="9" scale="4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india2world@ymail.com</cp:lastModifiedBy>
  <cp:lastPrinted>2010-01-21T08:29:26Z</cp:lastPrinted>
  <dcterms:created xsi:type="dcterms:W3CDTF">2007-08-13T10:29:57Z</dcterms:created>
  <dcterms:modified xsi:type="dcterms:W3CDTF">2010-04-29T07:23:48Z</dcterms:modified>
  <cp:category/>
  <cp:version/>
  <cp:contentType/>
  <cp:contentStatus/>
</cp:coreProperties>
</file>