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Purchase" sheetId="1" r:id="rId1"/>
    <sheet name="Costing" sheetId="2" r:id="rId2"/>
    <sheet name="Units" sheetId="3" r:id="rId3"/>
  </sheets>
  <definedNames>
    <definedName name="_xlnm.Print_Titles" localSheetId="0">'Purchase'!$A:$C,'Purchase'!$1:$3</definedName>
    <definedName name="Units">'Units'!$A$2:$A$8</definedName>
  </definedNames>
  <calcPr fullCalcOnLoad="1"/>
</workbook>
</file>

<file path=xl/sharedStrings.xml><?xml version="1.0" encoding="utf-8"?>
<sst xmlns="http://schemas.openxmlformats.org/spreadsheetml/2006/main" count="712" uniqueCount="186">
  <si>
    <t>Gram Flour (besan)</t>
  </si>
  <si>
    <t>TOTAL Monthly Purchase (Rs.)</t>
  </si>
  <si>
    <t>Burger</t>
  </si>
  <si>
    <t>Lemon</t>
  </si>
  <si>
    <t>PULSES &amp; RICE</t>
  </si>
  <si>
    <t>Vim Powder</t>
  </si>
  <si>
    <t>Almonds</t>
  </si>
  <si>
    <t>Pineapple</t>
  </si>
  <si>
    <t>Baking Soda</t>
  </si>
  <si>
    <t>Suji</t>
  </si>
  <si>
    <t>Strawberry</t>
  </si>
  <si>
    <t>Sabut Mirch</t>
  </si>
  <si>
    <t>Milk Cream</t>
  </si>
  <si>
    <t>Tomato Sauce</t>
  </si>
  <si>
    <t>Apple</t>
  </si>
  <si>
    <t>Kesar</t>
  </si>
  <si>
    <t>Rajma Masala</t>
  </si>
  <si>
    <t>Garlic - (Lahson)</t>
  </si>
  <si>
    <t>FRUITS</t>
  </si>
  <si>
    <t>gm</t>
  </si>
  <si>
    <t>Cauliflower (Phool ghobi)</t>
  </si>
  <si>
    <t xml:space="preserve">VEGETABLES </t>
  </si>
  <si>
    <t>Mumfali</t>
  </si>
  <si>
    <t>Opening Qty.</t>
  </si>
  <si>
    <t>Malka Dhuli Dal</t>
  </si>
  <si>
    <t>Cornflour</t>
  </si>
  <si>
    <t xml:space="preserve">Custurd </t>
  </si>
  <si>
    <t>Total Cost (Rs.)</t>
  </si>
  <si>
    <t>Namkeen</t>
  </si>
  <si>
    <t>Sambhar Masala</t>
  </si>
  <si>
    <t>Bread</t>
  </si>
  <si>
    <t>Chips</t>
  </si>
  <si>
    <t>Raisin (kishmish)</t>
  </si>
  <si>
    <t>l</t>
  </si>
  <si>
    <t>FLOUR</t>
  </si>
  <si>
    <t>Asafoetida(Hing)</t>
  </si>
  <si>
    <t>Rajma</t>
  </si>
  <si>
    <t>Black Cardamom (badi elaichi)</t>
  </si>
  <si>
    <t>Cumin Seeds (jeera)</t>
  </si>
  <si>
    <t>Boondi</t>
  </si>
  <si>
    <t>Vineger</t>
  </si>
  <si>
    <t>NUTS</t>
  </si>
  <si>
    <t>Coffee</t>
  </si>
  <si>
    <t>Deggi Mirch</t>
  </si>
  <si>
    <t>Refined Oil</t>
  </si>
  <si>
    <t>Kale Chana</t>
  </si>
  <si>
    <t>DAILY STOCK ENTRY - INVENTORY PURCHASE</t>
  </si>
  <si>
    <t>Fena Powder</t>
  </si>
  <si>
    <t>MONTHLY - INVENTORY COSTING</t>
  </si>
  <si>
    <t>Dalda Ghee</t>
  </si>
  <si>
    <t>Khatai Powder</t>
  </si>
  <si>
    <t>Stainless Steel Scurber (juna)</t>
  </si>
  <si>
    <t>Cashew</t>
  </si>
  <si>
    <t>Soya Sauce</t>
  </si>
  <si>
    <t>Black Salt</t>
  </si>
  <si>
    <t>Shimla Mirch</t>
  </si>
  <si>
    <t>Sauce</t>
  </si>
  <si>
    <t>ATTA</t>
  </si>
  <si>
    <t>Aluminium Foil</t>
  </si>
  <si>
    <t>Fennel Seeds (saunf)</t>
  </si>
  <si>
    <t>Olive Oil</t>
  </si>
  <si>
    <t>Urad (sabut)</t>
  </si>
  <si>
    <t>Macroni</t>
  </si>
  <si>
    <t>Tissue Paper</t>
  </si>
  <si>
    <t>All purpose Flour (Maida)</t>
  </si>
  <si>
    <t>Rice</t>
  </si>
  <si>
    <t>Channa Masala</t>
  </si>
  <si>
    <t>Turmeric (Haldi)</t>
  </si>
  <si>
    <t>Purchased Qty.</t>
  </si>
  <si>
    <t>Used Qty.</t>
  </si>
  <si>
    <t>OILS</t>
  </si>
  <si>
    <t>Spinach (palak)</t>
  </si>
  <si>
    <t>Gourd - Bottle (lauki)</t>
  </si>
  <si>
    <t>Tomato</t>
  </si>
  <si>
    <t>Kabuli Chana</t>
  </si>
  <si>
    <t>Pistachio</t>
  </si>
  <si>
    <t>Fenugreek Seeds (methi)</t>
  </si>
  <si>
    <t>Moong (dhuli)</t>
  </si>
  <si>
    <t>Scallion (hari pyaaz)</t>
  </si>
  <si>
    <t>Pins Pasta</t>
  </si>
  <si>
    <t>Sugar</t>
  </si>
  <si>
    <t>Dhaniya Masala</t>
  </si>
  <si>
    <t>Milk</t>
  </si>
  <si>
    <t>pc.</t>
  </si>
  <si>
    <t>Burger Buns</t>
  </si>
  <si>
    <t>Noodles</t>
  </si>
  <si>
    <t>Paneer</t>
  </si>
  <si>
    <t>Nutrila Chura</t>
  </si>
  <si>
    <t xml:space="preserve">Item Qty. </t>
  </si>
  <si>
    <t>Tooth Peek</t>
  </si>
  <si>
    <t>Kitchen King</t>
  </si>
  <si>
    <t>Salt</t>
  </si>
  <si>
    <t>Mustard Greens (Sarson Patta)</t>
  </si>
  <si>
    <t>Bombino Sewiyan</t>
  </si>
  <si>
    <t>Tea</t>
  </si>
  <si>
    <t>White Pepper</t>
  </si>
  <si>
    <t>Onion</t>
  </si>
  <si>
    <t>Item Unit</t>
  </si>
  <si>
    <t>Banana</t>
  </si>
  <si>
    <t>Moong (Chhelka)</t>
  </si>
  <si>
    <t>Beet root (Chukandar)</t>
  </si>
  <si>
    <t xml:space="preserve">Biscuit </t>
  </si>
  <si>
    <t>Disposed/
Expired Qty.</t>
  </si>
  <si>
    <t>Cardamom (elaichi)</t>
  </si>
  <si>
    <t>Samiya</t>
  </si>
  <si>
    <t>Tapioca (sabudana)</t>
  </si>
  <si>
    <t>Taro (arbi)</t>
  </si>
  <si>
    <t>Urad (dhuli)</t>
  </si>
  <si>
    <t>Mango</t>
  </si>
  <si>
    <t>MONTHLY INVENTORY</t>
  </si>
  <si>
    <t>Chana Dal</t>
  </si>
  <si>
    <t>Garam Masala</t>
  </si>
  <si>
    <t>Imli</t>
  </si>
  <si>
    <t>Red Chilli</t>
  </si>
  <si>
    <t>DAIRY</t>
  </si>
  <si>
    <t>Item Description</t>
  </si>
  <si>
    <t>Item Cost (Rs.)</t>
  </si>
  <si>
    <t>Ginger</t>
  </si>
  <si>
    <t>Unit</t>
  </si>
  <si>
    <t>Pav Bhaji Masala</t>
  </si>
  <si>
    <t xml:space="preserve">Arhar </t>
  </si>
  <si>
    <t>pck.</t>
  </si>
  <si>
    <t>CATEGORY</t>
  </si>
  <si>
    <t>Bay leaf (tej pata)</t>
  </si>
  <si>
    <t>Curry Leaves</t>
  </si>
  <si>
    <t>mg</t>
  </si>
  <si>
    <t>Makhane</t>
  </si>
  <si>
    <t>ml</t>
  </si>
  <si>
    <t>Peppermint Leaves Fresh (pudina)</t>
  </si>
  <si>
    <t>Magaj Dane</t>
  </si>
  <si>
    <t>Lubia</t>
  </si>
  <si>
    <t>Cucumber (Kheera)</t>
  </si>
  <si>
    <t>Pav</t>
  </si>
  <si>
    <t>Peas Green</t>
  </si>
  <si>
    <t>Rice (Basmati)</t>
  </si>
  <si>
    <t>MONTHLY Inventory Purchase</t>
  </si>
  <si>
    <t>OTHERS</t>
  </si>
  <si>
    <t>Anardana Powder</t>
  </si>
  <si>
    <t>Chat Masala</t>
  </si>
  <si>
    <t>Cabbage (Patta-Gobi)</t>
  </si>
  <si>
    <t>Mayonnaise Sauce</t>
  </si>
  <si>
    <t>Other1</t>
  </si>
  <si>
    <t>Raita Masala</t>
  </si>
  <si>
    <t>Cheese</t>
  </si>
  <si>
    <t>Mustard Oil</t>
  </si>
  <si>
    <t>kg</t>
  </si>
  <si>
    <t>Azinomoto</t>
  </si>
  <si>
    <t>Pickle</t>
  </si>
  <si>
    <t>plastic Glass</t>
  </si>
  <si>
    <t>cake</t>
  </si>
  <si>
    <t>Cinnamon (Dalchini)</t>
  </si>
  <si>
    <t>Pasta Sauce</t>
  </si>
  <si>
    <t>Other</t>
  </si>
  <si>
    <t>Curd</t>
  </si>
  <si>
    <t>Cilantro (hara Dhania)</t>
  </si>
  <si>
    <t>Lotus stem (kamal kakdi)</t>
  </si>
  <si>
    <t>Carrot</t>
  </si>
  <si>
    <t>Poha</t>
  </si>
  <si>
    <t>Chole</t>
  </si>
  <si>
    <t>Pril liquid</t>
  </si>
  <si>
    <t>SPICES (Masale)</t>
  </si>
  <si>
    <t>Qt.</t>
  </si>
  <si>
    <t>Mustard Seeds (rye)</t>
  </si>
  <si>
    <t>TOTAL PURCHASE</t>
  </si>
  <si>
    <t>Pasta</t>
  </si>
  <si>
    <t>Carom Seeds (ajwain)</t>
  </si>
  <si>
    <t>Brinjal</t>
  </si>
  <si>
    <t>Total Item Qty.</t>
  </si>
  <si>
    <t>Coconut Powder</t>
  </si>
  <si>
    <t>Pumpkin  (Sitafal)</t>
  </si>
  <si>
    <t>Closing Qty.</t>
  </si>
  <si>
    <t>Green Chilli</t>
  </si>
  <si>
    <t>Orange</t>
  </si>
  <si>
    <t>Clean foil</t>
  </si>
  <si>
    <t>Green Chilli Sauce</t>
  </si>
  <si>
    <t>Coriander Powder</t>
  </si>
  <si>
    <t>Potato</t>
  </si>
  <si>
    <t>Beans</t>
  </si>
  <si>
    <t>Other 1</t>
  </si>
  <si>
    <t>Lady finger (bhindi)</t>
  </si>
  <si>
    <t>Butter</t>
  </si>
  <si>
    <t>Kg</t>
  </si>
  <si>
    <t>Idli &amp; Dosa Paste</t>
  </si>
  <si>
    <t>Radish (mooli)</t>
  </si>
  <si>
    <t xml:space="preserve">Mushrooms </t>
  </si>
  <si>
    <t>Avg. Unit Cost (Rs.)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</si>
</sst>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dd;@"/>
    <numFmt numFmtId="165" formatCode="dd;@"/>
  </numFmts>
  <fonts count="45">
    <font>
      <sz val="10"/>
      <name val="Arial"/>
      <family val="2"/>
    </font>
    <font>
      <b/>
      <sz val="11"/>
      <color indexed="17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sz val="11"/>
      <color indexed="21"/>
      <name val="Arial"/>
      <family val="2"/>
    </font>
    <font>
      <b/>
      <i/>
      <sz val="11"/>
      <color indexed="21"/>
      <name val="Arial"/>
      <family val="2"/>
    </font>
    <font>
      <b/>
      <i/>
      <sz val="11"/>
      <color indexed="17"/>
      <name val="Arial"/>
      <family val="2"/>
    </font>
    <font>
      <b/>
      <u val="single"/>
      <sz val="11"/>
      <color indexed="2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21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left" vertical="center"/>
    </xf>
    <xf numFmtId="165" fontId="6" fillId="34" borderId="11" xfId="0" applyNumberFormat="1" applyFont="1" applyFill="1" applyBorder="1" applyAlignment="1">
      <alignment horizontal="center"/>
    </xf>
    <xf numFmtId="0" fontId="5" fillId="36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7" fillId="37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/>
    </xf>
    <xf numFmtId="0" fontId="4" fillId="38" borderId="11" xfId="0" applyNumberFormat="1" applyFont="1" applyFill="1" applyBorder="1" applyAlignment="1">
      <alignment horizontal="center" vertical="center" wrapText="1"/>
    </xf>
    <xf numFmtId="0" fontId="4" fillId="39" borderId="11" xfId="0" applyNumberFormat="1" applyFont="1" applyFill="1" applyBorder="1" applyAlignment="1">
      <alignment horizontal="center" vertical="center" wrapText="1"/>
    </xf>
    <xf numFmtId="0" fontId="4" fillId="4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" fillId="41" borderId="13" xfId="0" applyNumberFormat="1" applyFont="1" applyFill="1" applyBorder="1" applyAlignment="1">
      <alignment horizontal="center" vertical="center"/>
    </xf>
    <xf numFmtId="0" fontId="5" fillId="42" borderId="13" xfId="0" applyNumberFormat="1" applyFont="1" applyFill="1" applyBorder="1" applyAlignment="1">
      <alignment horizontal="left"/>
    </xf>
    <xf numFmtId="0" fontId="5" fillId="43" borderId="13" xfId="0" applyNumberFormat="1" applyFont="1" applyFill="1" applyBorder="1" applyAlignment="1">
      <alignment horizontal="left"/>
    </xf>
    <xf numFmtId="0" fontId="5" fillId="44" borderId="13" xfId="0" applyNumberFormat="1" applyFont="1" applyFill="1" applyBorder="1" applyAlignment="1">
      <alignment horizontal="left"/>
    </xf>
    <xf numFmtId="0" fontId="5" fillId="45" borderId="13" xfId="0" applyNumberFormat="1" applyFont="1" applyFill="1" applyBorder="1" applyAlignment="1">
      <alignment horizontal="left"/>
    </xf>
    <xf numFmtId="0" fontId="5" fillId="46" borderId="13" xfId="0" applyNumberFormat="1" applyFont="1" applyFill="1" applyBorder="1" applyAlignment="1">
      <alignment horizontal="left"/>
    </xf>
    <xf numFmtId="0" fontId="5" fillId="47" borderId="13" xfId="0" applyNumberFormat="1" applyFont="1" applyFill="1" applyBorder="1" applyAlignment="1">
      <alignment horizontal="left"/>
    </xf>
    <xf numFmtId="0" fontId="5" fillId="48" borderId="13" xfId="0" applyNumberFormat="1" applyFont="1" applyFill="1" applyBorder="1" applyAlignment="1">
      <alignment horizontal="left"/>
    </xf>
    <xf numFmtId="0" fontId="5" fillId="49" borderId="13" xfId="0" applyNumberFormat="1" applyFont="1" applyFill="1" applyBorder="1" applyAlignment="1">
      <alignment horizontal="left"/>
    </xf>
    <xf numFmtId="0" fontId="5" fillId="50" borderId="13" xfId="0" applyNumberFormat="1" applyFont="1" applyFill="1" applyBorder="1" applyAlignment="1">
      <alignment horizontal="left"/>
    </xf>
    <xf numFmtId="0" fontId="9" fillId="37" borderId="13" xfId="0" applyNumberFormat="1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wrapText="1"/>
    </xf>
    <xf numFmtId="164" fontId="2" fillId="34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wrapText="1"/>
    </xf>
    <xf numFmtId="165" fontId="2" fillId="33" borderId="14" xfId="0" applyNumberFormat="1" applyFont="1" applyFill="1" applyBorder="1" applyAlignment="1">
      <alignment horizontal="center" vertical="center"/>
    </xf>
    <xf numFmtId="0" fontId="1" fillId="51" borderId="13" xfId="0" applyNumberFormat="1" applyFont="1" applyFill="1" applyBorder="1" applyAlignment="1">
      <alignment horizontal="center" vertical="center"/>
    </xf>
    <xf numFmtId="0" fontId="2" fillId="48" borderId="15" xfId="0" applyNumberFormat="1" applyFont="1" applyFill="1" applyBorder="1" applyAlignment="1">
      <alignment horizontal="center" vertical="center" textRotation="255"/>
    </xf>
    <xf numFmtId="0" fontId="2" fillId="48" borderId="16" xfId="0" applyNumberFormat="1" applyFont="1" applyFill="1" applyBorder="1" applyAlignment="1">
      <alignment horizontal="center" vertical="center" textRotation="255"/>
    </xf>
    <xf numFmtId="0" fontId="2" fillId="48" borderId="17" xfId="0" applyNumberFormat="1" applyFont="1" applyFill="1" applyBorder="1" applyAlignment="1">
      <alignment horizontal="center" vertical="center" textRotation="255"/>
    </xf>
    <xf numFmtId="0" fontId="2" fillId="47" borderId="15" xfId="0" applyNumberFormat="1" applyFont="1" applyFill="1" applyBorder="1" applyAlignment="1">
      <alignment horizontal="center" vertical="center" textRotation="255"/>
    </xf>
    <xf numFmtId="0" fontId="2" fillId="47" borderId="16" xfId="0" applyNumberFormat="1" applyFont="1" applyFill="1" applyBorder="1" applyAlignment="1">
      <alignment horizontal="center" vertical="center" textRotation="255"/>
    </xf>
    <xf numFmtId="0" fontId="2" fillId="47" borderId="17" xfId="0" applyNumberFormat="1" applyFont="1" applyFill="1" applyBorder="1" applyAlignment="1">
      <alignment horizontal="center" vertical="center" textRotation="255"/>
    </xf>
    <xf numFmtId="0" fontId="2" fillId="49" borderId="15" xfId="0" applyNumberFormat="1" applyFont="1" applyFill="1" applyBorder="1" applyAlignment="1">
      <alignment horizontal="center" vertical="center" textRotation="255"/>
    </xf>
    <xf numFmtId="0" fontId="2" fillId="49" borderId="16" xfId="0" applyNumberFormat="1" applyFont="1" applyFill="1" applyBorder="1" applyAlignment="1">
      <alignment horizontal="center" vertical="center" textRotation="255"/>
    </xf>
    <xf numFmtId="0" fontId="2" fillId="49" borderId="17" xfId="0" applyNumberFormat="1" applyFont="1" applyFill="1" applyBorder="1" applyAlignment="1">
      <alignment horizontal="center" vertical="center" textRotation="255"/>
    </xf>
    <xf numFmtId="0" fontId="2" fillId="50" borderId="15" xfId="0" applyNumberFormat="1" applyFont="1" applyFill="1" applyBorder="1" applyAlignment="1">
      <alignment horizontal="center" vertical="center" textRotation="255"/>
    </xf>
    <xf numFmtId="0" fontId="2" fillId="50" borderId="16" xfId="0" applyNumberFormat="1" applyFont="1" applyFill="1" applyBorder="1" applyAlignment="1">
      <alignment horizontal="center" vertical="center" textRotation="255"/>
    </xf>
    <xf numFmtId="0" fontId="2" fillId="50" borderId="17" xfId="0" applyNumberFormat="1" applyFont="1" applyFill="1" applyBorder="1" applyAlignment="1">
      <alignment horizontal="center" vertical="center" textRotation="255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1" fillId="37" borderId="18" xfId="0" applyNumberFormat="1" applyFont="1" applyFill="1" applyBorder="1" applyAlignment="1">
      <alignment horizontal="left" vertical="center"/>
    </xf>
    <xf numFmtId="0" fontId="1" fillId="37" borderId="0" xfId="0" applyNumberFormat="1" applyFont="1" applyFill="1" applyBorder="1" applyAlignment="1">
      <alignment horizontal="left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42" borderId="15" xfId="0" applyNumberFormat="1" applyFont="1" applyFill="1" applyBorder="1" applyAlignment="1">
      <alignment horizontal="center" vertical="center" textRotation="255"/>
    </xf>
    <xf numFmtId="0" fontId="2" fillId="42" borderId="16" xfId="0" applyNumberFormat="1" applyFont="1" applyFill="1" applyBorder="1" applyAlignment="1">
      <alignment horizontal="center" vertical="center" textRotation="255"/>
    </xf>
    <xf numFmtId="0" fontId="2" fillId="42" borderId="17" xfId="0" applyNumberFormat="1" applyFont="1" applyFill="1" applyBorder="1" applyAlignment="1">
      <alignment horizontal="center" vertical="center" textRotation="255"/>
    </xf>
    <xf numFmtId="0" fontId="2" fillId="43" borderId="15" xfId="0" applyNumberFormat="1" applyFont="1" applyFill="1" applyBorder="1" applyAlignment="1">
      <alignment horizontal="center" vertical="center" textRotation="255"/>
    </xf>
    <xf numFmtId="0" fontId="2" fillId="43" borderId="16" xfId="0" applyNumberFormat="1" applyFont="1" applyFill="1" applyBorder="1" applyAlignment="1">
      <alignment horizontal="center" vertical="center" textRotation="255"/>
    </xf>
    <xf numFmtId="0" fontId="2" fillId="43" borderId="17" xfId="0" applyNumberFormat="1" applyFont="1" applyFill="1" applyBorder="1" applyAlignment="1">
      <alignment horizontal="center" vertical="center" textRotation="255"/>
    </xf>
    <xf numFmtId="0" fontId="2" fillId="52" borderId="15" xfId="0" applyNumberFormat="1" applyFont="1" applyFill="1" applyBorder="1" applyAlignment="1">
      <alignment horizontal="center" vertical="center" textRotation="255"/>
    </xf>
    <xf numFmtId="0" fontId="2" fillId="52" borderId="16" xfId="0" applyNumberFormat="1" applyFont="1" applyFill="1" applyBorder="1" applyAlignment="1">
      <alignment horizontal="center" vertical="center" textRotation="255"/>
    </xf>
    <xf numFmtId="0" fontId="2" fillId="52" borderId="17" xfId="0" applyNumberFormat="1" applyFont="1" applyFill="1" applyBorder="1" applyAlignment="1">
      <alignment horizontal="center" vertical="center" textRotation="255"/>
    </xf>
    <xf numFmtId="0" fontId="2" fillId="53" borderId="15" xfId="0" applyNumberFormat="1" applyFont="1" applyFill="1" applyBorder="1" applyAlignment="1">
      <alignment horizontal="center" vertical="center" textRotation="255"/>
    </xf>
    <xf numFmtId="0" fontId="2" fillId="53" borderId="16" xfId="0" applyNumberFormat="1" applyFont="1" applyFill="1" applyBorder="1" applyAlignment="1">
      <alignment horizontal="center" vertical="center" textRotation="255"/>
    </xf>
    <xf numFmtId="0" fontId="2" fillId="53" borderId="17" xfId="0" applyNumberFormat="1" applyFont="1" applyFill="1" applyBorder="1" applyAlignment="1">
      <alignment horizontal="center" vertical="center" textRotation="255"/>
    </xf>
    <xf numFmtId="0" fontId="2" fillId="46" borderId="15" xfId="0" applyNumberFormat="1" applyFont="1" applyFill="1" applyBorder="1" applyAlignment="1">
      <alignment horizontal="center" vertical="center" textRotation="255" wrapText="1"/>
    </xf>
    <xf numFmtId="0" fontId="2" fillId="46" borderId="16" xfId="0" applyNumberFormat="1" applyFont="1" applyFill="1" applyBorder="1" applyAlignment="1">
      <alignment horizontal="center" vertical="center" textRotation="255" wrapText="1"/>
    </xf>
    <xf numFmtId="0" fontId="2" fillId="46" borderId="17" xfId="0" applyNumberFormat="1" applyFont="1" applyFill="1" applyBorder="1" applyAlignment="1">
      <alignment horizontal="center" vertical="center" textRotation="255" wrapText="1"/>
    </xf>
    <xf numFmtId="0" fontId="1" fillId="54" borderId="11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wrapText="1"/>
    </xf>
    <xf numFmtId="165" fontId="2" fillId="5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CC"/>
      <rgbColor rgb="00C3D69B"/>
      <rgbColor rgb="007C4B23"/>
      <rgbColor rgb="00C0504D"/>
      <rgbColor rgb="00388195"/>
      <rgbColor rgb="00FFFF66"/>
      <rgbColor rgb="00F2DCDB"/>
      <rgbColor rgb="00FCD5B5"/>
      <rgbColor rgb="00FF9999"/>
      <rgbColor rgb="00FFFFFF"/>
      <rgbColor rgb="00FFCC99"/>
      <rgbColor rgb="00FFFF00"/>
      <rgbColor rgb="00FFFFCC"/>
      <rgbColor rgb="00000000"/>
      <rgbColor rgb="00D7E4BD"/>
      <rgbColor rgb="0000FF00"/>
      <rgbColor rgb="0099FF99"/>
      <rgbColor rgb="00CC99FF"/>
      <rgbColor rgb="00D2DBE5"/>
      <rgbColor rgb="00FF99FF"/>
      <rgbColor rgb="00D99694"/>
      <rgbColor rgb="00903C3A"/>
      <rgbColor rgb="00FF3300"/>
      <rgbColor rgb="00FFFF99"/>
      <rgbColor rgb="00E6B9B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3"/>
  <sheetViews>
    <sheetView zoomScalePageLayoutView="0" workbookViewId="0" topLeftCell="A1">
      <pane xSplit="3" ySplit="3" topLeftCell="BF1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L4" sqref="BL4:BL152"/>
    </sheetView>
  </sheetViews>
  <sheetFormatPr defaultColWidth="9.140625" defaultRowHeight="15" customHeight="1"/>
  <cols>
    <col min="1" max="1" width="3.28125" style="0" customWidth="1"/>
    <col min="2" max="2" width="34.00390625" style="0" bestFit="1" customWidth="1"/>
    <col min="3" max="3" width="5.140625" style="0" customWidth="1"/>
    <col min="4" max="4" width="7.7109375" style="0" customWidth="1"/>
    <col min="5" max="5" width="10.7109375" style="0" customWidth="1"/>
    <col min="6" max="6" width="7.7109375" style="0" customWidth="1"/>
    <col min="7" max="7" width="10.7109375" style="0" customWidth="1"/>
    <col min="8" max="8" width="7.7109375" style="0" customWidth="1"/>
    <col min="9" max="9" width="10.7109375" style="0" customWidth="1"/>
    <col min="10" max="10" width="7.7109375" style="0" customWidth="1"/>
    <col min="11" max="11" width="10.7109375" style="0" customWidth="1"/>
    <col min="12" max="12" width="7.7109375" style="0" customWidth="1"/>
    <col min="13" max="13" width="10.7109375" style="0" customWidth="1"/>
    <col min="14" max="14" width="7.7109375" style="0" customWidth="1"/>
    <col min="15" max="15" width="10.7109375" style="0" customWidth="1"/>
    <col min="16" max="16" width="7.7109375" style="0" customWidth="1"/>
    <col min="17" max="17" width="10.7109375" style="0" customWidth="1"/>
    <col min="18" max="18" width="7.7109375" style="0" customWidth="1"/>
    <col min="19" max="19" width="10.7109375" style="0" customWidth="1"/>
    <col min="20" max="20" width="7.7109375" style="0" customWidth="1"/>
    <col min="21" max="21" width="10.7109375" style="0" customWidth="1"/>
    <col min="22" max="22" width="7.7109375" style="0" customWidth="1"/>
    <col min="23" max="23" width="10.7109375" style="0" customWidth="1"/>
    <col min="24" max="24" width="7.7109375" style="0" customWidth="1"/>
    <col min="25" max="25" width="10.7109375" style="0" customWidth="1"/>
    <col min="26" max="26" width="7.7109375" style="0" customWidth="1"/>
    <col min="27" max="27" width="10.7109375" style="0" customWidth="1"/>
    <col min="28" max="28" width="7.7109375" style="0" customWidth="1"/>
    <col min="29" max="29" width="10.7109375" style="0" customWidth="1"/>
    <col min="30" max="30" width="7.7109375" style="0" customWidth="1"/>
    <col min="31" max="31" width="10.7109375" style="0" customWidth="1"/>
    <col min="32" max="32" width="7.7109375" style="0" customWidth="1"/>
    <col min="33" max="33" width="10.7109375" style="0" customWidth="1"/>
    <col min="34" max="34" width="7.7109375" style="0" customWidth="1"/>
    <col min="35" max="35" width="10.7109375" style="0" customWidth="1"/>
    <col min="36" max="36" width="7.7109375" style="0" customWidth="1"/>
    <col min="37" max="37" width="10.7109375" style="0" customWidth="1"/>
    <col min="38" max="38" width="7.7109375" style="0" customWidth="1"/>
    <col min="39" max="39" width="10.7109375" style="0" customWidth="1"/>
    <col min="40" max="40" width="7.7109375" style="0" customWidth="1"/>
    <col min="41" max="41" width="10.7109375" style="0" customWidth="1"/>
    <col min="42" max="42" width="7.7109375" style="0" customWidth="1"/>
    <col min="43" max="43" width="10.7109375" style="0" customWidth="1"/>
    <col min="44" max="44" width="7.7109375" style="0" customWidth="1"/>
    <col min="45" max="45" width="10.7109375" style="0" customWidth="1"/>
    <col min="46" max="46" width="7.7109375" style="0" customWidth="1"/>
    <col min="47" max="47" width="10.7109375" style="0" customWidth="1"/>
    <col min="48" max="48" width="7.7109375" style="0" customWidth="1"/>
    <col min="49" max="49" width="10.7109375" style="0" customWidth="1"/>
    <col min="50" max="50" width="7.7109375" style="0" customWidth="1"/>
    <col min="51" max="51" width="10.7109375" style="0" customWidth="1"/>
    <col min="52" max="52" width="7.7109375" style="0" customWidth="1"/>
    <col min="53" max="53" width="10.7109375" style="0" customWidth="1"/>
    <col min="54" max="54" width="7.7109375" style="0" customWidth="1"/>
    <col min="55" max="55" width="10.7109375" style="0" customWidth="1"/>
    <col min="56" max="56" width="7.7109375" style="0" customWidth="1"/>
    <col min="57" max="57" width="10.7109375" style="0" customWidth="1"/>
    <col min="58" max="58" width="7.7109375" style="0" customWidth="1"/>
    <col min="59" max="59" width="10.7109375" style="0" customWidth="1"/>
    <col min="60" max="60" width="7.7109375" style="0" customWidth="1"/>
    <col min="61" max="61" width="10.7109375" style="0" customWidth="1"/>
    <col min="62" max="62" width="7.7109375" style="0" customWidth="1"/>
    <col min="63" max="63" width="10.7109375" style="0" customWidth="1"/>
    <col min="64" max="64" width="9.7109375" style="0" customWidth="1"/>
    <col min="65" max="65" width="12.7109375" style="0" customWidth="1"/>
    <col min="66" max="66" width="12.140625" style="0" bestFit="1" customWidth="1"/>
    <col min="67" max="67" width="38.8515625" style="0" customWidth="1"/>
    <col min="68" max="68" width="16.8515625" style="0" bestFit="1" customWidth="1"/>
  </cols>
  <sheetData>
    <row r="1" spans="1:66" ht="15" customHeight="1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</row>
    <row r="2" spans="1:66" ht="25.5" customHeight="1">
      <c r="A2" s="52" t="s">
        <v>115</v>
      </c>
      <c r="B2" s="52"/>
      <c r="C2" s="54" t="s">
        <v>97</v>
      </c>
      <c r="D2" s="36">
        <v>40725</v>
      </c>
      <c r="E2" s="37"/>
      <c r="F2" s="38">
        <v>40726</v>
      </c>
      <c r="G2" s="37"/>
      <c r="H2" s="36">
        <v>40727</v>
      </c>
      <c r="I2" s="37"/>
      <c r="J2" s="38">
        <v>40728</v>
      </c>
      <c r="K2" s="37"/>
      <c r="L2" s="36">
        <v>40729</v>
      </c>
      <c r="M2" s="37"/>
      <c r="N2" s="38">
        <v>40730</v>
      </c>
      <c r="O2" s="37"/>
      <c r="P2" s="36">
        <v>40731</v>
      </c>
      <c r="Q2" s="37"/>
      <c r="R2" s="38">
        <v>40732</v>
      </c>
      <c r="S2" s="37"/>
      <c r="T2" s="36">
        <v>40733</v>
      </c>
      <c r="U2" s="37"/>
      <c r="V2" s="38">
        <v>40734</v>
      </c>
      <c r="W2" s="37"/>
      <c r="X2" s="36">
        <v>40735</v>
      </c>
      <c r="Y2" s="37"/>
      <c r="Z2" s="38">
        <v>40736</v>
      </c>
      <c r="AA2" s="37"/>
      <c r="AB2" s="36">
        <v>40737</v>
      </c>
      <c r="AC2" s="37"/>
      <c r="AD2" s="38">
        <v>40738</v>
      </c>
      <c r="AE2" s="37"/>
      <c r="AF2" s="36">
        <v>40739</v>
      </c>
      <c r="AG2" s="37"/>
      <c r="AH2" s="38">
        <v>40740</v>
      </c>
      <c r="AI2" s="37"/>
      <c r="AJ2" s="36">
        <v>40741</v>
      </c>
      <c r="AK2" s="37"/>
      <c r="AL2" s="38">
        <v>40742</v>
      </c>
      <c r="AM2" s="37"/>
      <c r="AN2" s="36">
        <v>40743</v>
      </c>
      <c r="AO2" s="37"/>
      <c r="AP2" s="38">
        <v>40744</v>
      </c>
      <c r="AQ2" s="37"/>
      <c r="AR2" s="36">
        <v>40745</v>
      </c>
      <c r="AS2" s="37"/>
      <c r="AT2" s="38">
        <v>40746</v>
      </c>
      <c r="AU2" s="37"/>
      <c r="AV2" s="36">
        <v>40747</v>
      </c>
      <c r="AW2" s="37"/>
      <c r="AX2" s="38">
        <v>40748</v>
      </c>
      <c r="AY2" s="37"/>
      <c r="AZ2" s="36">
        <v>40749</v>
      </c>
      <c r="BA2" s="37"/>
      <c r="BB2" s="38">
        <v>40750</v>
      </c>
      <c r="BC2" s="37"/>
      <c r="BD2" s="36">
        <v>40751</v>
      </c>
      <c r="BE2" s="37"/>
      <c r="BF2" s="38">
        <v>40752</v>
      </c>
      <c r="BG2" s="37"/>
      <c r="BH2" s="36">
        <v>40753</v>
      </c>
      <c r="BI2" s="37"/>
      <c r="BJ2" s="38">
        <v>40754</v>
      </c>
      <c r="BK2" s="37"/>
      <c r="BL2" s="57" t="s">
        <v>163</v>
      </c>
      <c r="BM2" s="58"/>
      <c r="BN2" s="58"/>
    </row>
    <row r="3" spans="1:66" ht="24">
      <c r="A3" s="53"/>
      <c r="B3" s="53"/>
      <c r="C3" s="54"/>
      <c r="D3" s="2" t="s">
        <v>88</v>
      </c>
      <c r="E3" s="3" t="s">
        <v>116</v>
      </c>
      <c r="F3" s="4" t="s">
        <v>88</v>
      </c>
      <c r="G3" s="4" t="s">
        <v>116</v>
      </c>
      <c r="H3" s="3" t="s">
        <v>88</v>
      </c>
      <c r="I3" s="3" t="s">
        <v>116</v>
      </c>
      <c r="J3" s="4" t="s">
        <v>88</v>
      </c>
      <c r="K3" s="4" t="s">
        <v>116</v>
      </c>
      <c r="L3" s="3" t="s">
        <v>88</v>
      </c>
      <c r="M3" s="3" t="s">
        <v>116</v>
      </c>
      <c r="N3" s="4" t="s">
        <v>88</v>
      </c>
      <c r="O3" s="4" t="s">
        <v>116</v>
      </c>
      <c r="P3" s="2" t="s">
        <v>88</v>
      </c>
      <c r="Q3" s="3" t="s">
        <v>116</v>
      </c>
      <c r="R3" s="4" t="s">
        <v>88</v>
      </c>
      <c r="S3" s="4" t="s">
        <v>116</v>
      </c>
      <c r="T3" s="3" t="s">
        <v>88</v>
      </c>
      <c r="U3" s="3" t="s">
        <v>116</v>
      </c>
      <c r="V3" s="4" t="s">
        <v>88</v>
      </c>
      <c r="W3" s="4" t="s">
        <v>116</v>
      </c>
      <c r="X3" s="3" t="s">
        <v>88</v>
      </c>
      <c r="Y3" s="3" t="s">
        <v>116</v>
      </c>
      <c r="Z3" s="4" t="s">
        <v>88</v>
      </c>
      <c r="AA3" s="4" t="s">
        <v>116</v>
      </c>
      <c r="AB3" s="2" t="s">
        <v>88</v>
      </c>
      <c r="AC3" s="3" t="s">
        <v>116</v>
      </c>
      <c r="AD3" s="4" t="s">
        <v>88</v>
      </c>
      <c r="AE3" s="4" t="s">
        <v>116</v>
      </c>
      <c r="AF3" s="3" t="s">
        <v>88</v>
      </c>
      <c r="AG3" s="3" t="s">
        <v>116</v>
      </c>
      <c r="AH3" s="4" t="s">
        <v>88</v>
      </c>
      <c r="AI3" s="4" t="s">
        <v>116</v>
      </c>
      <c r="AJ3" s="3" t="s">
        <v>88</v>
      </c>
      <c r="AK3" s="3" t="s">
        <v>116</v>
      </c>
      <c r="AL3" s="4" t="s">
        <v>88</v>
      </c>
      <c r="AM3" s="4" t="s">
        <v>116</v>
      </c>
      <c r="AN3" s="2" t="s">
        <v>88</v>
      </c>
      <c r="AO3" s="3" t="s">
        <v>116</v>
      </c>
      <c r="AP3" s="4" t="s">
        <v>88</v>
      </c>
      <c r="AQ3" s="4" t="s">
        <v>116</v>
      </c>
      <c r="AR3" s="3" t="s">
        <v>88</v>
      </c>
      <c r="AS3" s="3" t="s">
        <v>116</v>
      </c>
      <c r="AT3" s="4" t="s">
        <v>88</v>
      </c>
      <c r="AU3" s="4" t="s">
        <v>116</v>
      </c>
      <c r="AV3" s="3" t="s">
        <v>88</v>
      </c>
      <c r="AW3" s="3" t="s">
        <v>116</v>
      </c>
      <c r="AX3" s="4" t="s">
        <v>88</v>
      </c>
      <c r="AY3" s="4" t="s">
        <v>116</v>
      </c>
      <c r="AZ3" s="4" t="s">
        <v>88</v>
      </c>
      <c r="BA3" s="4" t="s">
        <v>116</v>
      </c>
      <c r="BB3" s="2" t="s">
        <v>88</v>
      </c>
      <c r="BC3" s="3" t="s">
        <v>116</v>
      </c>
      <c r="BD3" s="4" t="s">
        <v>88</v>
      </c>
      <c r="BE3" s="4" t="s">
        <v>116</v>
      </c>
      <c r="BF3" s="3" t="s">
        <v>88</v>
      </c>
      <c r="BG3" s="3" t="s">
        <v>116</v>
      </c>
      <c r="BH3" s="4" t="s">
        <v>88</v>
      </c>
      <c r="BI3" s="4" t="s">
        <v>116</v>
      </c>
      <c r="BJ3" s="3" t="s">
        <v>88</v>
      </c>
      <c r="BK3" s="3" t="s">
        <v>116</v>
      </c>
      <c r="BL3" s="3" t="s">
        <v>167</v>
      </c>
      <c r="BM3" s="3" t="s">
        <v>27</v>
      </c>
      <c r="BN3" s="3" t="s">
        <v>185</v>
      </c>
    </row>
    <row r="4" spans="1:68" ht="15" customHeight="1">
      <c r="A4" s="59" t="s">
        <v>114</v>
      </c>
      <c r="B4" s="5" t="s">
        <v>180</v>
      </c>
      <c r="C4" s="5" t="s">
        <v>145</v>
      </c>
      <c r="D4" s="5"/>
      <c r="E4" s="5"/>
      <c r="F4" s="5">
        <v>0.5</v>
      </c>
      <c r="G4" s="5">
        <v>135</v>
      </c>
      <c r="H4" s="6"/>
      <c r="I4" s="6"/>
      <c r="J4" s="5">
        <v>1</v>
      </c>
      <c r="K4" s="5">
        <v>270</v>
      </c>
      <c r="L4" s="5"/>
      <c r="M4" s="5"/>
      <c r="N4" s="5">
        <v>0.5</v>
      </c>
      <c r="O4" s="5">
        <v>70</v>
      </c>
      <c r="P4" s="5"/>
      <c r="Q4" s="5"/>
      <c r="R4" s="5">
        <v>0.5</v>
      </c>
      <c r="S4" s="5">
        <v>70</v>
      </c>
      <c r="T4" s="5"/>
      <c r="U4" s="5"/>
      <c r="V4" s="6"/>
      <c r="W4" s="6"/>
      <c r="X4" s="5">
        <v>0.5</v>
      </c>
      <c r="Y4" s="5">
        <v>70</v>
      </c>
      <c r="Z4" s="5">
        <v>0.5</v>
      </c>
      <c r="AA4" s="5">
        <v>70</v>
      </c>
      <c r="AB4" s="5">
        <v>0.5</v>
      </c>
      <c r="AC4" s="5">
        <v>70</v>
      </c>
      <c r="AD4" s="5"/>
      <c r="AE4" s="5"/>
      <c r="AF4" s="5">
        <v>0.5</v>
      </c>
      <c r="AG4" s="5">
        <v>70</v>
      </c>
      <c r="AH4" s="6"/>
      <c r="AI4" s="6"/>
      <c r="AJ4" s="6"/>
      <c r="AK4" s="6"/>
      <c r="AL4" s="5">
        <v>0.5</v>
      </c>
      <c r="AM4" s="5">
        <v>70</v>
      </c>
      <c r="AN4" s="5"/>
      <c r="AO4" s="5"/>
      <c r="AP4" s="5">
        <v>0.5</v>
      </c>
      <c r="AQ4" s="5">
        <v>132</v>
      </c>
      <c r="AR4" s="5"/>
      <c r="AS4" s="5"/>
      <c r="AT4" s="5">
        <v>1</v>
      </c>
      <c r="AU4" s="5">
        <v>264</v>
      </c>
      <c r="AV4" s="5"/>
      <c r="AW4" s="5"/>
      <c r="AX4" s="6"/>
      <c r="AY4" s="6"/>
      <c r="AZ4" s="5">
        <v>1</v>
      </c>
      <c r="BA4" s="5">
        <v>202</v>
      </c>
      <c r="BB4" s="5">
        <v>0.5</v>
      </c>
      <c r="BC4" s="5">
        <v>70</v>
      </c>
      <c r="BD4" s="5"/>
      <c r="BE4" s="5"/>
      <c r="BF4" s="5"/>
      <c r="BG4" s="5"/>
      <c r="BH4" s="5">
        <v>0.5</v>
      </c>
      <c r="BI4" s="5">
        <v>70</v>
      </c>
      <c r="BJ4" s="5"/>
      <c r="BK4" s="5"/>
      <c r="BL4" s="7">
        <f aca="true" t="shared" si="0" ref="BL4:BL36">SUM(D4,F4,H4,J4,L4,N4,P4,R4,T4,V4,X4,Z4,AB4,AD4,AF4,AH4,AJ4,AL4,AN4,AP4,AR4,AT4,AV4,AX4,AZ4,BB4,BD4,BF4,BH4,BJ4)</f>
        <v>8.5</v>
      </c>
      <c r="BM4" s="7">
        <f aca="true" t="shared" si="1" ref="BM4:BM36">SUM(E4,G4,I4,K4,M4,O4,Q4,S4,U4,W4,Y4,AA4,AC4,AE4,AG4,AI4,AK4,AM4,AO4,AQ4,AS4,AU4,AW4,AY4,BA4,BC4,BE4,BG4,BI4,BK4)</f>
        <v>1633</v>
      </c>
      <c r="BN4" s="35">
        <f>IF(BL4&lt;&gt;0,BM4/BL4,0)</f>
        <v>192.11764705882354</v>
      </c>
      <c r="BO4" s="1"/>
      <c r="BP4" s="1"/>
    </row>
    <row r="5" spans="1:68" ht="15" customHeight="1">
      <c r="A5" s="60"/>
      <c r="B5" s="5" t="s">
        <v>143</v>
      </c>
      <c r="C5" s="5" t="s">
        <v>145</v>
      </c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6"/>
      <c r="AK5" s="6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6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7">
        <f t="shared" si="0"/>
        <v>0</v>
      </c>
      <c r="BM5" s="7">
        <f t="shared" si="1"/>
        <v>0</v>
      </c>
      <c r="BN5" s="35">
        <f aca="true" t="shared" si="2" ref="BN5:BN68">IF(BL5&lt;&gt;0,BM5/BL5,0)</f>
        <v>0</v>
      </c>
      <c r="BO5" s="39" t="s">
        <v>135</v>
      </c>
      <c r="BP5" s="37"/>
    </row>
    <row r="6" spans="1:68" ht="15">
      <c r="A6" s="60"/>
      <c r="B6" s="5" t="s">
        <v>153</v>
      </c>
      <c r="C6" s="5" t="s">
        <v>33</v>
      </c>
      <c r="D6" s="5">
        <v>6</v>
      </c>
      <c r="E6" s="5">
        <v>360</v>
      </c>
      <c r="F6" s="5">
        <v>6</v>
      </c>
      <c r="G6" s="5">
        <v>360</v>
      </c>
      <c r="H6" s="6"/>
      <c r="I6" s="6"/>
      <c r="J6" s="5">
        <v>6</v>
      </c>
      <c r="K6" s="5">
        <v>360</v>
      </c>
      <c r="L6" s="5">
        <v>6</v>
      </c>
      <c r="M6" s="5">
        <v>360</v>
      </c>
      <c r="N6" s="5">
        <v>6</v>
      </c>
      <c r="O6" s="5">
        <v>270</v>
      </c>
      <c r="P6" s="5">
        <v>8</v>
      </c>
      <c r="Q6" s="5">
        <v>360</v>
      </c>
      <c r="R6" s="5">
        <v>6</v>
      </c>
      <c r="S6" s="5">
        <v>252</v>
      </c>
      <c r="T6" s="5">
        <v>6</v>
      </c>
      <c r="U6" s="5">
        <v>252</v>
      </c>
      <c r="V6" s="6"/>
      <c r="W6" s="6"/>
      <c r="X6" s="5">
        <v>6</v>
      </c>
      <c r="Y6" s="5">
        <v>252</v>
      </c>
      <c r="Z6" s="5">
        <v>6</v>
      </c>
      <c r="AA6" s="5">
        <v>252</v>
      </c>
      <c r="AB6" s="5">
        <v>6</v>
      </c>
      <c r="AC6" s="5">
        <v>252</v>
      </c>
      <c r="AD6" s="5">
        <v>6</v>
      </c>
      <c r="AE6" s="5">
        <v>252</v>
      </c>
      <c r="AF6" s="5">
        <v>6</v>
      </c>
      <c r="AG6" s="5">
        <v>252</v>
      </c>
      <c r="AH6" s="6"/>
      <c r="AI6" s="6"/>
      <c r="AJ6" s="6"/>
      <c r="AK6" s="6"/>
      <c r="AL6" s="5">
        <v>6</v>
      </c>
      <c r="AM6" s="5">
        <v>252</v>
      </c>
      <c r="AN6" s="5">
        <v>6</v>
      </c>
      <c r="AO6" s="5">
        <v>252</v>
      </c>
      <c r="AP6" s="5">
        <v>6</v>
      </c>
      <c r="AQ6" s="5">
        <v>252</v>
      </c>
      <c r="AR6" s="5">
        <v>6</v>
      </c>
      <c r="AS6" s="5">
        <v>252</v>
      </c>
      <c r="AT6" s="5">
        <v>6</v>
      </c>
      <c r="AU6" s="5">
        <v>252</v>
      </c>
      <c r="AV6" s="5">
        <v>6</v>
      </c>
      <c r="AW6" s="5">
        <v>252</v>
      </c>
      <c r="AX6" s="6"/>
      <c r="AY6" s="6"/>
      <c r="AZ6" s="5">
        <v>6</v>
      </c>
      <c r="BA6" s="5">
        <v>252</v>
      </c>
      <c r="BB6" s="5">
        <v>6</v>
      </c>
      <c r="BC6" s="5">
        <v>252</v>
      </c>
      <c r="BD6" s="5">
        <v>6</v>
      </c>
      <c r="BE6" s="5">
        <v>252</v>
      </c>
      <c r="BF6" s="5"/>
      <c r="BG6" s="5"/>
      <c r="BH6" s="5">
        <v>6</v>
      </c>
      <c r="BI6" s="5">
        <v>252</v>
      </c>
      <c r="BJ6" s="5"/>
      <c r="BK6" s="5"/>
      <c r="BL6" s="7">
        <f t="shared" si="0"/>
        <v>140</v>
      </c>
      <c r="BM6" s="7">
        <f t="shared" si="1"/>
        <v>6354</v>
      </c>
      <c r="BN6" s="35">
        <f t="shared" si="2"/>
        <v>45.385714285714286</v>
      </c>
      <c r="BO6" s="24" t="s">
        <v>122</v>
      </c>
      <c r="BP6" s="8" t="s">
        <v>27</v>
      </c>
    </row>
    <row r="7" spans="1:68" ht="15" customHeight="1">
      <c r="A7" s="60"/>
      <c r="B7" s="5" t="s">
        <v>82</v>
      </c>
      <c r="C7" s="5" t="s">
        <v>33</v>
      </c>
      <c r="D7" s="5">
        <v>18</v>
      </c>
      <c r="E7" s="5">
        <v>504</v>
      </c>
      <c r="F7" s="5">
        <v>20</v>
      </c>
      <c r="G7" s="5">
        <v>560</v>
      </c>
      <c r="H7" s="6"/>
      <c r="I7" s="6"/>
      <c r="J7" s="5">
        <v>18</v>
      </c>
      <c r="K7" s="5">
        <v>504</v>
      </c>
      <c r="L7" s="5">
        <v>15</v>
      </c>
      <c r="M7" s="5">
        <v>420</v>
      </c>
      <c r="N7" s="5">
        <v>20</v>
      </c>
      <c r="O7" s="5">
        <v>540</v>
      </c>
      <c r="P7" s="5">
        <v>12</v>
      </c>
      <c r="Q7" s="5">
        <v>330</v>
      </c>
      <c r="R7" s="5">
        <v>15</v>
      </c>
      <c r="S7" s="5">
        <v>405</v>
      </c>
      <c r="T7" s="5">
        <v>17</v>
      </c>
      <c r="U7" s="5">
        <v>515</v>
      </c>
      <c r="V7" s="6"/>
      <c r="W7" s="6"/>
      <c r="X7" s="5">
        <v>15</v>
      </c>
      <c r="Y7" s="5">
        <v>405</v>
      </c>
      <c r="Z7" s="5">
        <v>20</v>
      </c>
      <c r="AA7" s="5">
        <v>540</v>
      </c>
      <c r="AB7" s="5">
        <v>15</v>
      </c>
      <c r="AC7" s="5">
        <v>405</v>
      </c>
      <c r="AD7" s="5">
        <v>15</v>
      </c>
      <c r="AE7" s="5">
        <v>405</v>
      </c>
      <c r="AF7" s="5">
        <v>15</v>
      </c>
      <c r="AG7" s="5">
        <v>405</v>
      </c>
      <c r="AH7" s="6"/>
      <c r="AI7" s="6"/>
      <c r="AJ7" s="6"/>
      <c r="AK7" s="6"/>
      <c r="AL7" s="5">
        <v>15</v>
      </c>
      <c r="AM7" s="5">
        <v>405</v>
      </c>
      <c r="AN7" s="5">
        <v>20</v>
      </c>
      <c r="AO7" s="5">
        <v>540</v>
      </c>
      <c r="AP7" s="5">
        <v>15</v>
      </c>
      <c r="AQ7" s="5">
        <v>405</v>
      </c>
      <c r="AR7" s="5">
        <v>15</v>
      </c>
      <c r="AS7" s="5">
        <f>15*27</f>
        <v>405</v>
      </c>
      <c r="AT7" s="5">
        <v>20</v>
      </c>
      <c r="AU7" s="5">
        <v>540</v>
      </c>
      <c r="AV7" s="5">
        <v>20</v>
      </c>
      <c r="AW7" s="5">
        <v>540</v>
      </c>
      <c r="AX7" s="6"/>
      <c r="AY7" s="6"/>
      <c r="AZ7" s="5">
        <v>15</v>
      </c>
      <c r="BA7" s="5">
        <v>405</v>
      </c>
      <c r="BB7" s="5">
        <v>20</v>
      </c>
      <c r="BC7" s="5">
        <v>540</v>
      </c>
      <c r="BD7" s="5">
        <v>15</v>
      </c>
      <c r="BE7" s="5">
        <v>405</v>
      </c>
      <c r="BF7" s="5">
        <v>15</v>
      </c>
      <c r="BG7" s="5">
        <v>405</v>
      </c>
      <c r="BH7" s="5">
        <v>20</v>
      </c>
      <c r="BI7" s="5">
        <v>540</v>
      </c>
      <c r="BJ7" s="5"/>
      <c r="BK7" s="5"/>
      <c r="BL7" s="7">
        <f t="shared" si="0"/>
        <v>405</v>
      </c>
      <c r="BM7" s="7">
        <f t="shared" si="1"/>
        <v>11068</v>
      </c>
      <c r="BN7" s="35">
        <f t="shared" si="2"/>
        <v>27.328395061728394</v>
      </c>
      <c r="BO7" s="25" t="s">
        <v>114</v>
      </c>
      <c r="BP7" s="9">
        <f>SUM(BM4:BM9)</f>
        <v>25981</v>
      </c>
    </row>
    <row r="8" spans="1:68" ht="15" customHeight="1">
      <c r="A8" s="60"/>
      <c r="B8" s="5" t="s">
        <v>12</v>
      </c>
      <c r="C8" s="5" t="s">
        <v>33</v>
      </c>
      <c r="D8" s="5"/>
      <c r="E8" s="5"/>
      <c r="F8" s="5">
        <v>1</v>
      </c>
      <c r="G8" s="5">
        <v>135</v>
      </c>
      <c r="H8" s="6"/>
      <c r="I8" s="6"/>
      <c r="J8" s="5">
        <v>2</v>
      </c>
      <c r="K8" s="5">
        <v>270</v>
      </c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5">
        <v>1</v>
      </c>
      <c r="Y8" s="5">
        <v>135</v>
      </c>
      <c r="Z8" s="5"/>
      <c r="AA8" s="5"/>
      <c r="AB8" s="5"/>
      <c r="AC8" s="5"/>
      <c r="AD8" s="5"/>
      <c r="AE8" s="5"/>
      <c r="AF8" s="5">
        <v>0.5</v>
      </c>
      <c r="AG8" s="5">
        <v>68</v>
      </c>
      <c r="AH8" s="6"/>
      <c r="AI8" s="6"/>
      <c r="AJ8" s="6"/>
      <c r="AK8" s="6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6"/>
      <c r="AY8" s="6"/>
      <c r="AZ8" s="5"/>
      <c r="BA8" s="5"/>
      <c r="BB8" s="5">
        <v>1</v>
      </c>
      <c r="BC8" s="5">
        <v>135</v>
      </c>
      <c r="BD8" s="5">
        <v>0.5</v>
      </c>
      <c r="BE8" s="5">
        <v>68</v>
      </c>
      <c r="BF8" s="5"/>
      <c r="BG8" s="5"/>
      <c r="BH8" s="5">
        <v>1</v>
      </c>
      <c r="BI8" s="5">
        <v>135</v>
      </c>
      <c r="BJ8" s="5"/>
      <c r="BK8" s="5"/>
      <c r="BL8" s="7">
        <f t="shared" si="0"/>
        <v>7</v>
      </c>
      <c r="BM8" s="7">
        <f t="shared" si="1"/>
        <v>946</v>
      </c>
      <c r="BN8" s="35">
        <f t="shared" si="2"/>
        <v>135.14285714285714</v>
      </c>
      <c r="BO8" s="26" t="s">
        <v>70</v>
      </c>
      <c r="BP8" s="9">
        <f>SUM(BM10:BM13)</f>
        <v>11230</v>
      </c>
    </row>
    <row r="9" spans="1:68" ht="15" customHeight="1">
      <c r="A9" s="61"/>
      <c r="B9" s="5" t="s">
        <v>86</v>
      </c>
      <c r="C9" s="5" t="s">
        <v>145</v>
      </c>
      <c r="D9" s="5"/>
      <c r="E9" s="5"/>
      <c r="F9" s="5"/>
      <c r="G9" s="5"/>
      <c r="H9" s="6"/>
      <c r="I9" s="6"/>
      <c r="J9" s="5">
        <v>3.5</v>
      </c>
      <c r="K9" s="5">
        <v>700</v>
      </c>
      <c r="L9" s="5"/>
      <c r="M9" s="5"/>
      <c r="N9" s="5">
        <v>1</v>
      </c>
      <c r="O9" s="5">
        <v>160</v>
      </c>
      <c r="P9" s="5"/>
      <c r="Q9" s="5"/>
      <c r="R9" s="5">
        <v>6</v>
      </c>
      <c r="S9" s="5">
        <v>800</v>
      </c>
      <c r="T9" s="5"/>
      <c r="U9" s="5"/>
      <c r="V9" s="6"/>
      <c r="W9" s="6"/>
      <c r="X9" s="5"/>
      <c r="Y9" s="5"/>
      <c r="Z9" s="5">
        <v>2</v>
      </c>
      <c r="AA9" s="5">
        <v>320</v>
      </c>
      <c r="AB9" s="5"/>
      <c r="AC9" s="5"/>
      <c r="AD9" s="5"/>
      <c r="AE9" s="5"/>
      <c r="AF9" s="5">
        <v>5</v>
      </c>
      <c r="AG9" s="5">
        <v>800</v>
      </c>
      <c r="AH9" s="6"/>
      <c r="AI9" s="6"/>
      <c r="AJ9" s="6"/>
      <c r="AK9" s="6"/>
      <c r="AL9" s="5"/>
      <c r="AM9" s="5"/>
      <c r="AN9" s="5"/>
      <c r="AO9" s="5"/>
      <c r="AP9" s="5">
        <v>5</v>
      </c>
      <c r="AQ9" s="5">
        <v>800</v>
      </c>
      <c r="AR9" s="5"/>
      <c r="AS9" s="5"/>
      <c r="AT9" s="5">
        <v>3</v>
      </c>
      <c r="AU9" s="5">
        <v>480</v>
      </c>
      <c r="AV9" s="5"/>
      <c r="AW9" s="5"/>
      <c r="AX9" s="6"/>
      <c r="AY9" s="6"/>
      <c r="AZ9" s="5"/>
      <c r="BA9" s="5"/>
      <c r="BB9" s="5"/>
      <c r="BC9" s="5"/>
      <c r="BD9" s="5">
        <v>5</v>
      </c>
      <c r="BE9" s="5">
        <v>800</v>
      </c>
      <c r="BF9" s="5">
        <v>7</v>
      </c>
      <c r="BG9" s="5">
        <v>1120</v>
      </c>
      <c r="BH9" s="5"/>
      <c r="BI9" s="5"/>
      <c r="BJ9" s="5"/>
      <c r="BK9" s="5"/>
      <c r="BL9" s="7">
        <f t="shared" si="0"/>
        <v>37.5</v>
      </c>
      <c r="BM9" s="7">
        <f t="shared" si="1"/>
        <v>5980</v>
      </c>
      <c r="BN9" s="35">
        <f t="shared" si="2"/>
        <v>159.46666666666667</v>
      </c>
      <c r="BO9" s="27" t="s">
        <v>136</v>
      </c>
      <c r="BP9" s="9">
        <f>SUM(BM14:BM47)</f>
        <v>15255</v>
      </c>
    </row>
    <row r="10" spans="1:68" ht="15" customHeight="1">
      <c r="A10" s="62" t="s">
        <v>70</v>
      </c>
      <c r="B10" s="5" t="s">
        <v>60</v>
      </c>
      <c r="C10" s="5" t="s">
        <v>33</v>
      </c>
      <c r="D10" s="5"/>
      <c r="E10" s="5"/>
      <c r="F10" s="5"/>
      <c r="G10" s="5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5"/>
      <c r="AM10" s="5"/>
      <c r="AN10" s="5"/>
      <c r="AO10" s="5"/>
      <c r="AP10" s="5">
        <v>2</v>
      </c>
      <c r="AQ10" s="5">
        <v>780</v>
      </c>
      <c r="AR10" s="5"/>
      <c r="AS10" s="5"/>
      <c r="AT10" s="5"/>
      <c r="AU10" s="5"/>
      <c r="AV10" s="5"/>
      <c r="AW10" s="5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7">
        <f t="shared" si="0"/>
        <v>2</v>
      </c>
      <c r="BM10" s="7">
        <f t="shared" si="1"/>
        <v>780</v>
      </c>
      <c r="BN10" s="35">
        <f t="shared" si="2"/>
        <v>390</v>
      </c>
      <c r="BO10" s="28" t="s">
        <v>21</v>
      </c>
      <c r="BP10" s="9">
        <f>SUM(BM48:BM82)</f>
        <v>19516</v>
      </c>
    </row>
    <row r="11" spans="1:68" ht="15" customHeight="1">
      <c r="A11" s="63"/>
      <c r="B11" s="5" t="s">
        <v>49</v>
      </c>
      <c r="C11" s="5" t="s">
        <v>33</v>
      </c>
      <c r="D11" s="5">
        <v>2</v>
      </c>
      <c r="E11" s="5">
        <v>180</v>
      </c>
      <c r="F11" s="5"/>
      <c r="G11" s="5"/>
      <c r="H11" s="6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6"/>
      <c r="AJ11" s="6"/>
      <c r="AK11" s="6"/>
      <c r="AL11" s="5">
        <v>5</v>
      </c>
      <c r="AM11" s="5">
        <v>450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7">
        <f t="shared" si="0"/>
        <v>7</v>
      </c>
      <c r="BM11" s="7">
        <f t="shared" si="1"/>
        <v>630</v>
      </c>
      <c r="BN11" s="35">
        <f t="shared" si="2"/>
        <v>90</v>
      </c>
      <c r="BO11" s="29" t="s">
        <v>18</v>
      </c>
      <c r="BP11" s="9">
        <f>SUM(BM83:BM90)</f>
        <v>1660</v>
      </c>
    </row>
    <row r="12" spans="1:68" ht="15">
      <c r="A12" s="63"/>
      <c r="B12" s="10" t="s">
        <v>144</v>
      </c>
      <c r="C12" s="5" t="s">
        <v>33</v>
      </c>
      <c r="D12" s="5"/>
      <c r="E12" s="5"/>
      <c r="F12" s="5"/>
      <c r="G12" s="5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W12" s="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6"/>
      <c r="AJ12" s="6"/>
      <c r="AK12" s="6"/>
      <c r="AL12" s="5"/>
      <c r="AM12" s="5"/>
      <c r="AN12" s="5"/>
      <c r="AO12" s="5"/>
      <c r="AP12" s="5">
        <v>1</v>
      </c>
      <c r="AQ12" s="5">
        <v>90</v>
      </c>
      <c r="AR12" s="5"/>
      <c r="AS12" s="5"/>
      <c r="AT12" s="5"/>
      <c r="AU12" s="5"/>
      <c r="AV12" s="5"/>
      <c r="AW12" s="5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7">
        <f t="shared" si="0"/>
        <v>1</v>
      </c>
      <c r="BM12" s="7">
        <f t="shared" si="1"/>
        <v>90</v>
      </c>
      <c r="BN12" s="35">
        <f t="shared" si="2"/>
        <v>90</v>
      </c>
      <c r="BO12" s="30" t="s">
        <v>160</v>
      </c>
      <c r="BP12" s="9">
        <f>SUM(BM91:BM121)</f>
        <v>7590</v>
      </c>
    </row>
    <row r="13" spans="1:68" ht="15" customHeight="1">
      <c r="A13" s="64"/>
      <c r="B13" s="5" t="s">
        <v>44</v>
      </c>
      <c r="C13" s="5" t="s">
        <v>33</v>
      </c>
      <c r="D13" s="5">
        <v>30</v>
      </c>
      <c r="E13" s="5">
        <v>2780</v>
      </c>
      <c r="F13" s="5"/>
      <c r="G13" s="5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15</v>
      </c>
      <c r="U13" s="5">
        <v>1390</v>
      </c>
      <c r="V13" s="6"/>
      <c r="W13" s="6"/>
      <c r="X13" s="5"/>
      <c r="Y13" s="5"/>
      <c r="Z13" s="5">
        <v>15</v>
      </c>
      <c r="AA13" s="5">
        <v>1390</v>
      </c>
      <c r="AB13" s="5"/>
      <c r="AC13" s="5"/>
      <c r="AD13" s="5"/>
      <c r="AE13" s="5"/>
      <c r="AF13" s="5"/>
      <c r="AG13" s="5"/>
      <c r="AH13" s="6"/>
      <c r="AI13" s="6"/>
      <c r="AJ13" s="6"/>
      <c r="AK13" s="6"/>
      <c r="AL13" s="5"/>
      <c r="AM13" s="5"/>
      <c r="AN13" s="5"/>
      <c r="AO13" s="5"/>
      <c r="AP13" s="5">
        <v>15</v>
      </c>
      <c r="AQ13" s="5">
        <v>1390</v>
      </c>
      <c r="AR13" s="5"/>
      <c r="AS13" s="5"/>
      <c r="AT13" s="5"/>
      <c r="AU13" s="5"/>
      <c r="AV13" s="5"/>
      <c r="AW13" s="5"/>
      <c r="AX13" s="6"/>
      <c r="AY13" s="6"/>
      <c r="AZ13" s="5">
        <v>15</v>
      </c>
      <c r="BA13" s="5">
        <v>1390</v>
      </c>
      <c r="BB13" s="5"/>
      <c r="BC13" s="5"/>
      <c r="BD13" s="5"/>
      <c r="BE13" s="5"/>
      <c r="BF13" s="5"/>
      <c r="BG13" s="5"/>
      <c r="BH13" s="5">
        <v>15</v>
      </c>
      <c r="BI13" s="5">
        <v>1390</v>
      </c>
      <c r="BJ13" s="5"/>
      <c r="BK13" s="5"/>
      <c r="BL13" s="7">
        <f t="shared" si="0"/>
        <v>105</v>
      </c>
      <c r="BM13" s="7">
        <f t="shared" si="1"/>
        <v>9730</v>
      </c>
      <c r="BN13" s="35">
        <f t="shared" si="2"/>
        <v>92.66666666666667</v>
      </c>
      <c r="BO13" s="31" t="s">
        <v>41</v>
      </c>
      <c r="BP13" s="9">
        <f>SUM(BM122:BM127)</f>
        <v>2680</v>
      </c>
    </row>
    <row r="14" spans="1:68" ht="15" customHeight="1">
      <c r="A14" s="65" t="s">
        <v>136</v>
      </c>
      <c r="B14" s="5" t="s">
        <v>58</v>
      </c>
      <c r="C14" s="5" t="s">
        <v>83</v>
      </c>
      <c r="D14" s="5"/>
      <c r="E14" s="5"/>
      <c r="F14" s="5"/>
      <c r="G14" s="5"/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6"/>
      <c r="AJ14" s="6"/>
      <c r="AK14" s="6"/>
      <c r="AL14" s="5"/>
      <c r="AM14" s="5"/>
      <c r="AN14" s="5"/>
      <c r="AO14" s="5"/>
      <c r="AP14" s="5"/>
      <c r="AQ14" s="5"/>
      <c r="AR14" s="5"/>
      <c r="AS14" s="5"/>
      <c r="AT14" s="5">
        <v>2</v>
      </c>
      <c r="AU14" s="5">
        <v>700</v>
      </c>
      <c r="AV14" s="5"/>
      <c r="AW14" s="5"/>
      <c r="AX14" s="6"/>
      <c r="AY14" s="6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>
        <f t="shared" si="0"/>
        <v>2</v>
      </c>
      <c r="BM14" s="7">
        <f t="shared" si="1"/>
        <v>700</v>
      </c>
      <c r="BN14" s="35">
        <f t="shared" si="2"/>
        <v>350</v>
      </c>
      <c r="BO14" s="32" t="s">
        <v>4</v>
      </c>
      <c r="BP14" s="9">
        <f>SUM(BM128:BM146)</f>
        <v>18485</v>
      </c>
    </row>
    <row r="15" spans="1:68" ht="15" customHeight="1">
      <c r="A15" s="66"/>
      <c r="B15" s="5" t="s">
        <v>101</v>
      </c>
      <c r="C15" s="5" t="s">
        <v>19</v>
      </c>
      <c r="D15" s="5"/>
      <c r="E15" s="5"/>
      <c r="F15" s="5"/>
      <c r="G15" s="5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6"/>
      <c r="AY15" s="6"/>
      <c r="AZ15" s="5"/>
      <c r="BA15" s="5"/>
      <c r="BB15" s="5">
        <v>12</v>
      </c>
      <c r="BC15" s="5">
        <v>264</v>
      </c>
      <c r="BD15" s="5"/>
      <c r="BE15" s="5"/>
      <c r="BF15" s="5"/>
      <c r="BG15" s="5"/>
      <c r="BH15" s="5"/>
      <c r="BI15" s="5"/>
      <c r="BJ15" s="5"/>
      <c r="BK15" s="5"/>
      <c r="BL15" s="7">
        <f t="shared" si="0"/>
        <v>12</v>
      </c>
      <c r="BM15" s="7">
        <f t="shared" si="1"/>
        <v>264</v>
      </c>
      <c r="BN15" s="35">
        <f t="shared" si="2"/>
        <v>22</v>
      </c>
      <c r="BO15" s="33" t="s">
        <v>34</v>
      </c>
      <c r="BP15" s="9">
        <f>SUM(BM147:BM152)</f>
        <v>1415</v>
      </c>
    </row>
    <row r="16" spans="1:68" ht="15" customHeight="1">
      <c r="A16" s="66"/>
      <c r="B16" s="5" t="s">
        <v>93</v>
      </c>
      <c r="C16" s="5" t="s">
        <v>145</v>
      </c>
      <c r="D16" s="5"/>
      <c r="E16" s="5"/>
      <c r="F16" s="5"/>
      <c r="G16" s="5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6"/>
      <c r="AJ16" s="6"/>
      <c r="AK16" s="6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7">
        <f t="shared" si="0"/>
        <v>0</v>
      </c>
      <c r="BM16" s="7">
        <f t="shared" si="1"/>
        <v>0</v>
      </c>
      <c r="BN16" s="35">
        <f t="shared" si="2"/>
        <v>0</v>
      </c>
      <c r="BO16" s="34" t="s">
        <v>1</v>
      </c>
      <c r="BP16" s="11">
        <f>SUM(BP7:BP15)</f>
        <v>103812</v>
      </c>
    </row>
    <row r="17" spans="1:68" ht="15" customHeight="1">
      <c r="A17" s="66"/>
      <c r="B17" s="5" t="s">
        <v>30</v>
      </c>
      <c r="C17" s="5" t="s">
        <v>121</v>
      </c>
      <c r="D17" s="5"/>
      <c r="E17" s="5"/>
      <c r="F17" s="5"/>
      <c r="G17" s="5"/>
      <c r="H17" s="6"/>
      <c r="I17" s="6"/>
      <c r="J17" s="5"/>
      <c r="K17" s="5"/>
      <c r="L17" s="5">
        <v>10</v>
      </c>
      <c r="M17" s="5">
        <v>180</v>
      </c>
      <c r="N17" s="5"/>
      <c r="O17" s="5"/>
      <c r="P17" s="5"/>
      <c r="Q17" s="5"/>
      <c r="R17" s="5"/>
      <c r="S17" s="5"/>
      <c r="T17" s="5">
        <v>12</v>
      </c>
      <c r="U17" s="5">
        <v>240</v>
      </c>
      <c r="V17" s="6"/>
      <c r="W17" s="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6"/>
      <c r="AJ17" s="6"/>
      <c r="AK17" s="6"/>
      <c r="AL17" s="5"/>
      <c r="AM17" s="5"/>
      <c r="AN17" s="5"/>
      <c r="AO17" s="5"/>
      <c r="AP17" s="5">
        <v>20</v>
      </c>
      <c r="AQ17" s="5">
        <v>240</v>
      </c>
      <c r="AR17" s="5"/>
      <c r="AS17" s="5"/>
      <c r="AT17" s="5"/>
      <c r="AU17" s="5"/>
      <c r="AV17" s="5"/>
      <c r="AW17" s="5"/>
      <c r="AX17" s="6"/>
      <c r="AY17" s="6"/>
      <c r="AZ17" s="5"/>
      <c r="BA17" s="5"/>
      <c r="BB17" s="5"/>
      <c r="BC17" s="5"/>
      <c r="BD17" s="5">
        <v>12</v>
      </c>
      <c r="BE17" s="5">
        <v>240</v>
      </c>
      <c r="BF17" s="5"/>
      <c r="BG17" s="5"/>
      <c r="BH17" s="5"/>
      <c r="BI17" s="5"/>
      <c r="BJ17" s="5"/>
      <c r="BK17" s="5"/>
      <c r="BL17" s="7">
        <f t="shared" si="0"/>
        <v>54</v>
      </c>
      <c r="BM17" s="7">
        <f t="shared" si="1"/>
        <v>900</v>
      </c>
      <c r="BN17" s="35">
        <f t="shared" si="2"/>
        <v>16.666666666666668</v>
      </c>
      <c r="BO17" s="12"/>
      <c r="BP17" s="12"/>
    </row>
    <row r="18" spans="1:66" ht="15" customHeight="1">
      <c r="A18" s="66"/>
      <c r="B18" s="5" t="s">
        <v>84</v>
      </c>
      <c r="C18" s="5" t="s">
        <v>121</v>
      </c>
      <c r="D18" s="5"/>
      <c r="E18" s="5"/>
      <c r="F18" s="5"/>
      <c r="G18" s="5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5"/>
      <c r="Y18" s="5"/>
      <c r="Z18" s="5"/>
      <c r="AA18" s="5"/>
      <c r="AB18" s="5">
        <v>25</v>
      </c>
      <c r="AC18" s="5">
        <v>375</v>
      </c>
      <c r="AD18" s="5"/>
      <c r="AE18" s="5"/>
      <c r="AF18" s="5"/>
      <c r="AG18" s="5"/>
      <c r="AH18" s="6"/>
      <c r="AI18" s="6"/>
      <c r="AJ18" s="6"/>
      <c r="AK18" s="6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>
        <v>30</v>
      </c>
      <c r="BI18" s="5">
        <v>450</v>
      </c>
      <c r="BJ18" s="5"/>
      <c r="BK18" s="5"/>
      <c r="BL18" s="7">
        <f t="shared" si="0"/>
        <v>55</v>
      </c>
      <c r="BM18" s="7">
        <f t="shared" si="1"/>
        <v>825</v>
      </c>
      <c r="BN18" s="35">
        <f t="shared" si="2"/>
        <v>15</v>
      </c>
    </row>
    <row r="19" spans="1:66" ht="15" customHeight="1">
      <c r="A19" s="66"/>
      <c r="B19" s="5" t="s">
        <v>31</v>
      </c>
      <c r="C19" s="5" t="s">
        <v>121</v>
      </c>
      <c r="D19" s="5"/>
      <c r="E19" s="5"/>
      <c r="F19" s="5"/>
      <c r="G19" s="5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6"/>
      <c r="AK19" s="6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7">
        <f t="shared" si="0"/>
        <v>0</v>
      </c>
      <c r="BM19" s="7">
        <f t="shared" si="1"/>
        <v>0</v>
      </c>
      <c r="BN19" s="35">
        <f t="shared" si="2"/>
        <v>0</v>
      </c>
    </row>
    <row r="20" spans="1:66" ht="15" customHeight="1">
      <c r="A20" s="66"/>
      <c r="B20" s="5" t="s">
        <v>42</v>
      </c>
      <c r="C20" s="5" t="s">
        <v>19</v>
      </c>
      <c r="D20" s="5"/>
      <c r="E20" s="5"/>
      <c r="F20" s="5"/>
      <c r="G20" s="5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6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7">
        <f t="shared" si="0"/>
        <v>0</v>
      </c>
      <c r="BM20" s="7">
        <f t="shared" si="1"/>
        <v>0</v>
      </c>
      <c r="BN20" s="35">
        <f t="shared" si="2"/>
        <v>0</v>
      </c>
    </row>
    <row r="21" spans="1:66" ht="15" customHeight="1">
      <c r="A21" s="66"/>
      <c r="B21" s="5" t="s">
        <v>174</v>
      </c>
      <c r="C21" s="5" t="s">
        <v>127</v>
      </c>
      <c r="D21" s="5">
        <v>2</v>
      </c>
      <c r="E21" s="5">
        <v>84</v>
      </c>
      <c r="F21" s="5"/>
      <c r="G21" s="5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5"/>
      <c r="BA21" s="5"/>
      <c r="BB21" s="5">
        <v>2</v>
      </c>
      <c r="BC21" s="5">
        <v>86</v>
      </c>
      <c r="BD21" s="5"/>
      <c r="BE21" s="5"/>
      <c r="BF21" s="5"/>
      <c r="BG21" s="5"/>
      <c r="BH21" s="5"/>
      <c r="BI21" s="5"/>
      <c r="BJ21" s="5"/>
      <c r="BK21" s="5"/>
      <c r="BL21" s="7">
        <f t="shared" si="0"/>
        <v>4</v>
      </c>
      <c r="BM21" s="7">
        <f t="shared" si="1"/>
        <v>170</v>
      </c>
      <c r="BN21" s="35">
        <f t="shared" si="2"/>
        <v>42.5</v>
      </c>
    </row>
    <row r="22" spans="1:66" ht="15" customHeight="1">
      <c r="A22" s="66"/>
      <c r="B22" s="5" t="s">
        <v>62</v>
      </c>
      <c r="C22" s="5" t="s">
        <v>145</v>
      </c>
      <c r="D22" s="5"/>
      <c r="E22" s="5"/>
      <c r="F22" s="5"/>
      <c r="G22" s="5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6"/>
      <c r="AJ22" s="6"/>
      <c r="AK22" s="6"/>
      <c r="AL22" s="5">
        <v>5</v>
      </c>
      <c r="AM22" s="5">
        <v>300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5">
        <v>5</v>
      </c>
      <c r="BA22" s="5">
        <v>325</v>
      </c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7">
        <f t="shared" si="0"/>
        <v>10</v>
      </c>
      <c r="BM22" s="7">
        <f t="shared" si="1"/>
        <v>625</v>
      </c>
      <c r="BN22" s="35">
        <f t="shared" si="2"/>
        <v>62.5</v>
      </c>
    </row>
    <row r="23" spans="1:66" ht="15" customHeight="1">
      <c r="A23" s="66"/>
      <c r="B23" s="5" t="s">
        <v>140</v>
      </c>
      <c r="C23" s="5" t="s">
        <v>121</v>
      </c>
      <c r="D23" s="5"/>
      <c r="E23" s="5"/>
      <c r="F23" s="5"/>
      <c r="G23" s="5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4</v>
      </c>
      <c r="U23" s="5">
        <v>300</v>
      </c>
      <c r="V23" s="6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6"/>
      <c r="AL23" s="5"/>
      <c r="AM23" s="5"/>
      <c r="AN23" s="5"/>
      <c r="AO23" s="5"/>
      <c r="AP23" s="5">
        <v>5</v>
      </c>
      <c r="AQ23" s="5">
        <v>365</v>
      </c>
      <c r="AR23" s="5"/>
      <c r="AS23" s="5"/>
      <c r="AT23" s="5"/>
      <c r="AU23" s="5"/>
      <c r="AV23" s="5"/>
      <c r="AW23" s="5"/>
      <c r="AX23" s="6"/>
      <c r="AY23" s="6"/>
      <c r="AZ23" s="5"/>
      <c r="BA23" s="5"/>
      <c r="BB23" s="5"/>
      <c r="BC23" s="5"/>
      <c r="BD23" s="5">
        <v>4</v>
      </c>
      <c r="BE23" s="5">
        <v>300</v>
      </c>
      <c r="BF23" s="5"/>
      <c r="BG23" s="5"/>
      <c r="BH23" s="5"/>
      <c r="BI23" s="5"/>
      <c r="BJ23" s="5"/>
      <c r="BK23" s="5"/>
      <c r="BL23" s="7">
        <f t="shared" si="0"/>
        <v>13</v>
      </c>
      <c r="BM23" s="7">
        <f t="shared" si="1"/>
        <v>965</v>
      </c>
      <c r="BN23" s="35">
        <f t="shared" si="2"/>
        <v>74.23076923076923</v>
      </c>
    </row>
    <row r="24" spans="1:66" ht="15" customHeight="1">
      <c r="A24" s="66"/>
      <c r="B24" s="5" t="s">
        <v>28</v>
      </c>
      <c r="C24" s="5" t="s">
        <v>121</v>
      </c>
      <c r="D24" s="5"/>
      <c r="E24" s="5"/>
      <c r="F24" s="5"/>
      <c r="G24" s="5"/>
      <c r="H24" s="6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6"/>
      <c r="AL24" s="5"/>
      <c r="AM24" s="5"/>
      <c r="AN24" s="5"/>
      <c r="AO24" s="5"/>
      <c r="AP24" s="5">
        <v>5</v>
      </c>
      <c r="AQ24" s="5">
        <v>325</v>
      </c>
      <c r="AR24" s="5"/>
      <c r="AS24" s="5"/>
      <c r="AT24" s="5"/>
      <c r="AU24" s="5"/>
      <c r="AV24" s="5"/>
      <c r="AW24" s="5"/>
      <c r="AX24" s="6"/>
      <c r="AY24" s="6"/>
      <c r="AZ24" s="5"/>
      <c r="BA24" s="5"/>
      <c r="BB24" s="5">
        <v>4</v>
      </c>
      <c r="BC24" s="5">
        <v>260</v>
      </c>
      <c r="BD24" s="5"/>
      <c r="BE24" s="5"/>
      <c r="BF24" s="5"/>
      <c r="BG24" s="5"/>
      <c r="BH24" s="5"/>
      <c r="BI24" s="5"/>
      <c r="BJ24" s="5"/>
      <c r="BK24" s="5"/>
      <c r="BL24" s="7">
        <f t="shared" si="0"/>
        <v>9</v>
      </c>
      <c r="BM24" s="7">
        <f t="shared" si="1"/>
        <v>585</v>
      </c>
      <c r="BN24" s="35">
        <f t="shared" si="2"/>
        <v>65</v>
      </c>
    </row>
    <row r="25" spans="1:66" ht="15" customHeight="1">
      <c r="A25" s="66"/>
      <c r="B25" s="5" t="s">
        <v>85</v>
      </c>
      <c r="C25" s="5" t="s">
        <v>121</v>
      </c>
      <c r="D25" s="5"/>
      <c r="E25" s="5"/>
      <c r="F25" s="5"/>
      <c r="G25" s="5"/>
      <c r="H25" s="6"/>
      <c r="I25" s="6"/>
      <c r="J25" s="5">
        <v>3</v>
      </c>
      <c r="K25" s="5">
        <v>210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6"/>
      <c r="AL25" s="5"/>
      <c r="AM25" s="5"/>
      <c r="AN25" s="5"/>
      <c r="AO25" s="5"/>
      <c r="AP25" s="5"/>
      <c r="AQ25" s="5"/>
      <c r="AR25" s="5">
        <v>4</v>
      </c>
      <c r="AS25" s="5">
        <v>280</v>
      </c>
      <c r="AT25" s="5"/>
      <c r="AU25" s="5"/>
      <c r="AV25" s="5"/>
      <c r="AW25" s="5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7">
        <f t="shared" si="0"/>
        <v>7</v>
      </c>
      <c r="BM25" s="7">
        <f t="shared" si="1"/>
        <v>490</v>
      </c>
      <c r="BN25" s="35">
        <f t="shared" si="2"/>
        <v>70</v>
      </c>
    </row>
    <row r="26" spans="1:66" ht="15" customHeight="1">
      <c r="A26" s="66"/>
      <c r="B26" s="5" t="s">
        <v>39</v>
      </c>
      <c r="C26" s="5" t="s">
        <v>121</v>
      </c>
      <c r="D26" s="5"/>
      <c r="E26" s="5"/>
      <c r="F26" s="5"/>
      <c r="G26" s="5"/>
      <c r="H26" s="6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15</v>
      </c>
      <c r="U26" s="5">
        <v>375</v>
      </c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6"/>
      <c r="AL26" s="5">
        <v>15</v>
      </c>
      <c r="AM26" s="5">
        <v>375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7">
        <f t="shared" si="0"/>
        <v>30</v>
      </c>
      <c r="BM26" s="7">
        <f t="shared" si="1"/>
        <v>750</v>
      </c>
      <c r="BN26" s="35">
        <f t="shared" si="2"/>
        <v>25</v>
      </c>
    </row>
    <row r="27" spans="1:66" ht="15" customHeight="1">
      <c r="A27" s="66"/>
      <c r="B27" s="5" t="s">
        <v>80</v>
      </c>
      <c r="C27" s="5" t="s">
        <v>145</v>
      </c>
      <c r="D27" s="5">
        <v>10</v>
      </c>
      <c r="E27" s="5">
        <v>450</v>
      </c>
      <c r="F27" s="5"/>
      <c r="G27" s="5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5</v>
      </c>
      <c r="U27" s="5">
        <v>225</v>
      </c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6"/>
      <c r="AL27" s="5">
        <v>5</v>
      </c>
      <c r="AM27" s="5">
        <v>225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6"/>
      <c r="AY27" s="6"/>
      <c r="AZ27" s="5">
        <v>5</v>
      </c>
      <c r="BA27" s="5">
        <v>225</v>
      </c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7">
        <f t="shared" si="0"/>
        <v>25</v>
      </c>
      <c r="BM27" s="7">
        <f t="shared" si="1"/>
        <v>1125</v>
      </c>
      <c r="BN27" s="35">
        <f t="shared" si="2"/>
        <v>45</v>
      </c>
    </row>
    <row r="28" spans="1:66" ht="15" customHeight="1">
      <c r="A28" s="66"/>
      <c r="B28" s="5" t="s">
        <v>149</v>
      </c>
      <c r="C28" s="5" t="s">
        <v>145</v>
      </c>
      <c r="D28" s="5"/>
      <c r="E28" s="5"/>
      <c r="F28" s="5"/>
      <c r="G28" s="5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2</v>
      </c>
      <c r="U28" s="5">
        <v>480</v>
      </c>
      <c r="V28" s="6"/>
      <c r="W28" s="6"/>
      <c r="X28" s="5">
        <v>2</v>
      </c>
      <c r="Y28" s="5">
        <v>480</v>
      </c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6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6"/>
      <c r="AY28" s="6"/>
      <c r="AZ28" s="5"/>
      <c r="BA28" s="5"/>
      <c r="BB28" s="5"/>
      <c r="BC28" s="5"/>
      <c r="BD28" s="5">
        <v>2</v>
      </c>
      <c r="BE28" s="5">
        <v>576</v>
      </c>
      <c r="BF28" s="5"/>
      <c r="BG28" s="5"/>
      <c r="BH28" s="5"/>
      <c r="BI28" s="5"/>
      <c r="BJ28" s="5"/>
      <c r="BK28" s="5"/>
      <c r="BL28" s="7">
        <f t="shared" si="0"/>
        <v>6</v>
      </c>
      <c r="BM28" s="7">
        <f t="shared" si="1"/>
        <v>1536</v>
      </c>
      <c r="BN28" s="35">
        <f t="shared" si="2"/>
        <v>256</v>
      </c>
    </row>
    <row r="29" spans="1:66" ht="15" customHeight="1">
      <c r="A29" s="66"/>
      <c r="B29" s="7" t="s">
        <v>173</v>
      </c>
      <c r="C29" s="5" t="s">
        <v>121</v>
      </c>
      <c r="D29" s="5"/>
      <c r="E29" s="5"/>
      <c r="F29" s="5"/>
      <c r="G29" s="5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6"/>
      <c r="AJ29" s="6"/>
      <c r="AK29" s="6"/>
      <c r="AL29" s="5"/>
      <c r="AM29" s="5"/>
      <c r="AN29" s="5"/>
      <c r="AO29" s="5"/>
      <c r="AP29" s="5">
        <v>1</v>
      </c>
      <c r="AQ29" s="5">
        <v>60</v>
      </c>
      <c r="AR29" s="5"/>
      <c r="AS29" s="5"/>
      <c r="AT29" s="5"/>
      <c r="AU29" s="5"/>
      <c r="AV29" s="5"/>
      <c r="AW29" s="5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7">
        <f t="shared" si="0"/>
        <v>1</v>
      </c>
      <c r="BM29" s="7">
        <f t="shared" si="1"/>
        <v>60</v>
      </c>
      <c r="BN29" s="35">
        <f t="shared" si="2"/>
        <v>60</v>
      </c>
    </row>
    <row r="30" spans="1:66" ht="15" customHeight="1">
      <c r="A30" s="66"/>
      <c r="B30" s="7" t="s">
        <v>126</v>
      </c>
      <c r="C30" s="5" t="s">
        <v>121</v>
      </c>
      <c r="D30" s="5"/>
      <c r="E30" s="5"/>
      <c r="F30" s="5"/>
      <c r="G30" s="5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6"/>
      <c r="AJ30" s="6"/>
      <c r="AK30" s="6"/>
      <c r="AL30" s="5"/>
      <c r="AM30" s="5"/>
      <c r="AN30" s="5"/>
      <c r="AO30" s="5"/>
      <c r="AP30" s="5">
        <v>2</v>
      </c>
      <c r="AQ30" s="5">
        <v>90</v>
      </c>
      <c r="AR30" s="5"/>
      <c r="AS30" s="5"/>
      <c r="AT30" s="5"/>
      <c r="AU30" s="5"/>
      <c r="AV30" s="5"/>
      <c r="AW30" s="5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7">
        <f t="shared" si="0"/>
        <v>2</v>
      </c>
      <c r="BM30" s="7">
        <f t="shared" si="1"/>
        <v>90</v>
      </c>
      <c r="BN30" s="35">
        <f t="shared" si="2"/>
        <v>45</v>
      </c>
    </row>
    <row r="31" spans="1:66" ht="15" customHeight="1">
      <c r="A31" s="66"/>
      <c r="B31" s="7" t="s">
        <v>104</v>
      </c>
      <c r="C31" s="5" t="s">
        <v>121</v>
      </c>
      <c r="D31" s="5">
        <v>10</v>
      </c>
      <c r="E31" s="5">
        <v>120</v>
      </c>
      <c r="F31" s="5"/>
      <c r="G31" s="5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6"/>
      <c r="AJ31" s="6"/>
      <c r="AK31" s="6"/>
      <c r="AL31" s="5"/>
      <c r="AM31" s="5"/>
      <c r="AN31" s="5"/>
      <c r="AO31" s="5"/>
      <c r="AP31" s="5">
        <v>5</v>
      </c>
      <c r="AQ31" s="5">
        <v>60</v>
      </c>
      <c r="AR31" s="5"/>
      <c r="AS31" s="5"/>
      <c r="AT31" s="5"/>
      <c r="AU31" s="5"/>
      <c r="AV31" s="5"/>
      <c r="AW31" s="5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7">
        <f t="shared" si="0"/>
        <v>15</v>
      </c>
      <c r="BM31" s="7">
        <f t="shared" si="1"/>
        <v>180</v>
      </c>
      <c r="BN31" s="35">
        <f t="shared" si="2"/>
        <v>12</v>
      </c>
    </row>
    <row r="32" spans="1:66" ht="15" customHeight="1">
      <c r="A32" s="66"/>
      <c r="B32" s="7" t="s">
        <v>81</v>
      </c>
      <c r="C32" s="5" t="s">
        <v>121</v>
      </c>
      <c r="D32" s="5"/>
      <c r="E32" s="5"/>
      <c r="F32" s="5"/>
      <c r="G32" s="5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6"/>
      <c r="AJ32" s="6"/>
      <c r="AK32" s="6"/>
      <c r="AL32" s="5"/>
      <c r="AM32" s="5"/>
      <c r="AN32" s="5"/>
      <c r="AO32" s="5"/>
      <c r="AP32" s="5">
        <v>10</v>
      </c>
      <c r="AQ32" s="5">
        <v>170</v>
      </c>
      <c r="AR32" s="5"/>
      <c r="AS32" s="5"/>
      <c r="AT32" s="5"/>
      <c r="AU32" s="5"/>
      <c r="AV32" s="5"/>
      <c r="AW32" s="5"/>
      <c r="AX32" s="6"/>
      <c r="AY32" s="6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7">
        <f t="shared" si="0"/>
        <v>10</v>
      </c>
      <c r="BM32" s="7">
        <f t="shared" si="1"/>
        <v>170</v>
      </c>
      <c r="BN32" s="35">
        <f t="shared" si="2"/>
        <v>17</v>
      </c>
    </row>
    <row r="33" spans="1:66" ht="15" customHeight="1">
      <c r="A33" s="66"/>
      <c r="B33" s="7" t="s">
        <v>11</v>
      </c>
      <c r="C33" s="5" t="s">
        <v>19</v>
      </c>
      <c r="D33" s="5"/>
      <c r="E33" s="5"/>
      <c r="F33" s="5"/>
      <c r="G33" s="5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6"/>
      <c r="AL33" s="5"/>
      <c r="AM33" s="5"/>
      <c r="AN33" s="5"/>
      <c r="AO33" s="5"/>
      <c r="AP33" s="5">
        <v>0.5</v>
      </c>
      <c r="AQ33" s="5">
        <v>100</v>
      </c>
      <c r="AR33" s="5"/>
      <c r="AS33" s="5"/>
      <c r="AT33" s="5"/>
      <c r="AU33" s="5"/>
      <c r="AV33" s="5"/>
      <c r="AW33" s="5"/>
      <c r="AX33" s="6"/>
      <c r="AY33" s="6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7">
        <f t="shared" si="0"/>
        <v>0.5</v>
      </c>
      <c r="BM33" s="7">
        <f t="shared" si="1"/>
        <v>100</v>
      </c>
      <c r="BN33" s="35">
        <f t="shared" si="2"/>
        <v>200</v>
      </c>
    </row>
    <row r="34" spans="1:66" ht="15" customHeight="1">
      <c r="A34" s="66"/>
      <c r="B34" s="7" t="s">
        <v>90</v>
      </c>
      <c r="C34" s="5" t="s">
        <v>121</v>
      </c>
      <c r="D34" s="5">
        <v>10</v>
      </c>
      <c r="E34" s="5">
        <v>480</v>
      </c>
      <c r="F34" s="5"/>
      <c r="G34" s="5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6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6"/>
      <c r="AY34" s="6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7">
        <f t="shared" si="0"/>
        <v>10</v>
      </c>
      <c r="BM34" s="7">
        <f t="shared" si="1"/>
        <v>480</v>
      </c>
      <c r="BN34" s="35">
        <f t="shared" si="2"/>
        <v>48</v>
      </c>
    </row>
    <row r="35" spans="1:66" ht="15" customHeight="1">
      <c r="A35" s="66"/>
      <c r="B35" s="7" t="s">
        <v>159</v>
      </c>
      <c r="C35" s="5" t="s">
        <v>121</v>
      </c>
      <c r="D35" s="5"/>
      <c r="E35" s="5"/>
      <c r="F35" s="5"/>
      <c r="G35" s="5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6"/>
      <c r="AL35" s="5"/>
      <c r="AM35" s="5"/>
      <c r="AN35" s="5"/>
      <c r="AO35" s="5"/>
      <c r="AP35" s="5">
        <v>2</v>
      </c>
      <c r="AQ35" s="5">
        <v>210</v>
      </c>
      <c r="AR35" s="5"/>
      <c r="AS35" s="5"/>
      <c r="AT35" s="5"/>
      <c r="AU35" s="5"/>
      <c r="AV35" s="5"/>
      <c r="AW35" s="5"/>
      <c r="AX35" s="6"/>
      <c r="AY35" s="6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7">
        <f t="shared" si="0"/>
        <v>2</v>
      </c>
      <c r="BM35" s="7">
        <f t="shared" si="1"/>
        <v>210</v>
      </c>
      <c r="BN35" s="35">
        <f t="shared" si="2"/>
        <v>105</v>
      </c>
    </row>
    <row r="36" spans="1:66" ht="15" customHeight="1">
      <c r="A36" s="66"/>
      <c r="B36" s="7" t="s">
        <v>79</v>
      </c>
      <c r="C36" s="5" t="s">
        <v>121</v>
      </c>
      <c r="D36" s="5"/>
      <c r="E36" s="5"/>
      <c r="F36" s="5"/>
      <c r="G36" s="5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6"/>
      <c r="AL36" s="5"/>
      <c r="AM36" s="5"/>
      <c r="AN36" s="5"/>
      <c r="AO36" s="5"/>
      <c r="AP36" s="5">
        <v>5</v>
      </c>
      <c r="AQ36" s="5">
        <v>415</v>
      </c>
      <c r="AR36" s="5"/>
      <c r="AS36" s="5"/>
      <c r="AT36" s="5"/>
      <c r="AU36" s="5"/>
      <c r="AV36" s="5"/>
      <c r="AW36" s="5"/>
      <c r="AX36" s="6"/>
      <c r="AY36" s="6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7">
        <f t="shared" si="0"/>
        <v>5</v>
      </c>
      <c r="BM36" s="7">
        <f t="shared" si="1"/>
        <v>415</v>
      </c>
      <c r="BN36" s="35">
        <f t="shared" si="2"/>
        <v>83</v>
      </c>
    </row>
    <row r="37" spans="1:66" ht="15" customHeight="1">
      <c r="A37" s="66"/>
      <c r="B37" s="5" t="s">
        <v>164</v>
      </c>
      <c r="C37" s="5" t="s">
        <v>121</v>
      </c>
      <c r="D37" s="5"/>
      <c r="E37" s="5"/>
      <c r="F37" s="5"/>
      <c r="G37" s="5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6"/>
      <c r="AL37" s="5"/>
      <c r="AM37" s="5"/>
      <c r="AN37" s="5"/>
      <c r="AO37" s="5"/>
      <c r="AP37" s="5">
        <v>6</v>
      </c>
      <c r="AQ37" s="5">
        <v>240</v>
      </c>
      <c r="AR37" s="5"/>
      <c r="AS37" s="5"/>
      <c r="AT37" s="5">
        <v>4</v>
      </c>
      <c r="AU37" s="5">
        <v>160</v>
      </c>
      <c r="AV37" s="5"/>
      <c r="AW37" s="5"/>
      <c r="AX37" s="6"/>
      <c r="AY37" s="6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7">
        <f aca="true" t="shared" si="3" ref="BL37:BL58">SUM(D37,F37,H37,J37,L37,N37,P37,R37,T37,V37,X37,Z37,AB37,AD37,AF37,AH37,AJ37,AL37,AN37,AP37,AR37,AT37,AV37,AX37,AZ37,BB37,BD37,BF37,BH37,BJ37)</f>
        <v>10</v>
      </c>
      <c r="BM37" s="7">
        <f aca="true" t="shared" si="4" ref="BM37:BM58">SUM(E37,G37,I37,K37,M37,O37,Q37,S37,U37,W37,Y37,AA37,AC37,AE37,AG37,AI37,AK37,AM37,AO37,AQ37,AS37,AU37,AW37,AY37,BA37,BC37,BE37,BG37,BI37,BK37)</f>
        <v>400</v>
      </c>
      <c r="BN37" s="35">
        <f t="shared" si="2"/>
        <v>40</v>
      </c>
    </row>
    <row r="38" spans="1:66" ht="15" customHeight="1">
      <c r="A38" s="66"/>
      <c r="B38" s="5" t="s">
        <v>151</v>
      </c>
      <c r="C38" s="5" t="s">
        <v>127</v>
      </c>
      <c r="D38" s="5"/>
      <c r="E38" s="5"/>
      <c r="F38" s="5"/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6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6"/>
      <c r="AY38" s="6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7">
        <f t="shared" si="3"/>
        <v>0</v>
      </c>
      <c r="BM38" s="7">
        <f t="shared" si="4"/>
        <v>0</v>
      </c>
      <c r="BN38" s="35">
        <f t="shared" si="2"/>
        <v>0</v>
      </c>
    </row>
    <row r="39" spans="1:66" ht="15" customHeight="1">
      <c r="A39" s="66"/>
      <c r="B39" s="5" t="s">
        <v>132</v>
      </c>
      <c r="C39" s="5" t="s">
        <v>121</v>
      </c>
      <c r="D39" s="5"/>
      <c r="E39" s="5"/>
      <c r="F39" s="5"/>
      <c r="G39" s="5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6"/>
      <c r="AJ39" s="6"/>
      <c r="AK39" s="6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6"/>
      <c r="AY39" s="6"/>
      <c r="AZ39" s="5"/>
      <c r="BA39" s="5"/>
      <c r="BB39" s="5">
        <v>20</v>
      </c>
      <c r="BC39" s="5">
        <v>300</v>
      </c>
      <c r="BD39" s="5"/>
      <c r="BE39" s="5"/>
      <c r="BF39" s="5"/>
      <c r="BG39" s="5"/>
      <c r="BH39" s="5"/>
      <c r="BI39" s="5"/>
      <c r="BJ39" s="5"/>
      <c r="BK39" s="5"/>
      <c r="BL39" s="7">
        <f t="shared" si="3"/>
        <v>20</v>
      </c>
      <c r="BM39" s="7">
        <f t="shared" si="4"/>
        <v>300</v>
      </c>
      <c r="BN39" s="35">
        <f t="shared" si="2"/>
        <v>15</v>
      </c>
    </row>
    <row r="40" spans="1:66" ht="15" customHeight="1">
      <c r="A40" s="66"/>
      <c r="B40" s="5" t="s">
        <v>147</v>
      </c>
      <c r="C40" s="5" t="s">
        <v>145</v>
      </c>
      <c r="D40" s="5"/>
      <c r="E40" s="5"/>
      <c r="F40" s="5"/>
      <c r="G40" s="5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6"/>
      <c r="AJ40" s="6"/>
      <c r="AK40" s="6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"/>
      <c r="AY40" s="6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7">
        <f t="shared" si="3"/>
        <v>0</v>
      </c>
      <c r="BM40" s="7">
        <f t="shared" si="4"/>
        <v>0</v>
      </c>
      <c r="BN40" s="35">
        <f t="shared" si="2"/>
        <v>0</v>
      </c>
    </row>
    <row r="41" spans="1:66" ht="15" customHeight="1">
      <c r="A41" s="66"/>
      <c r="B41" s="5" t="s">
        <v>157</v>
      </c>
      <c r="C41" s="5" t="s">
        <v>145</v>
      </c>
      <c r="D41" s="5">
        <v>10</v>
      </c>
      <c r="E41" s="5">
        <v>750</v>
      </c>
      <c r="F41" s="5"/>
      <c r="G41" s="5"/>
      <c r="H41" s="6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6"/>
      <c r="AJ41" s="6"/>
      <c r="AK41" s="6"/>
      <c r="AL41" s="5"/>
      <c r="AM41" s="5"/>
      <c r="AN41" s="5"/>
      <c r="AO41" s="5"/>
      <c r="AP41" s="5">
        <v>5</v>
      </c>
      <c r="AQ41" s="5">
        <v>400</v>
      </c>
      <c r="AR41" s="5"/>
      <c r="AS41" s="5"/>
      <c r="AT41" s="5"/>
      <c r="AU41" s="5"/>
      <c r="AV41" s="5"/>
      <c r="AW41" s="5"/>
      <c r="AX41" s="6"/>
      <c r="AY41" s="6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7">
        <f t="shared" si="3"/>
        <v>15</v>
      </c>
      <c r="BM41" s="7">
        <f t="shared" si="4"/>
        <v>1150</v>
      </c>
      <c r="BN41" s="35">
        <f t="shared" si="2"/>
        <v>76.66666666666667</v>
      </c>
    </row>
    <row r="42" spans="1:66" ht="15" customHeight="1">
      <c r="A42" s="66"/>
      <c r="B42" s="5" t="s">
        <v>56</v>
      </c>
      <c r="C42" s="5" t="s">
        <v>181</v>
      </c>
      <c r="D42" s="5"/>
      <c r="E42" s="5"/>
      <c r="F42" s="5"/>
      <c r="G42" s="5"/>
      <c r="H42" s="6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5"/>
      <c r="Y42" s="5"/>
      <c r="Z42" s="5">
        <v>12</v>
      </c>
      <c r="AA42" s="5">
        <v>1200</v>
      </c>
      <c r="AB42" s="5"/>
      <c r="AC42" s="5"/>
      <c r="AD42" s="5"/>
      <c r="AE42" s="5"/>
      <c r="AF42" s="5"/>
      <c r="AG42" s="5"/>
      <c r="AH42" s="6"/>
      <c r="AI42" s="6"/>
      <c r="AJ42" s="6"/>
      <c r="AK42" s="6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6"/>
      <c r="AY42" s="6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7">
        <f t="shared" si="3"/>
        <v>12</v>
      </c>
      <c r="BM42" s="7">
        <f t="shared" si="4"/>
        <v>1200</v>
      </c>
      <c r="BN42" s="35">
        <f t="shared" si="2"/>
        <v>100</v>
      </c>
    </row>
    <row r="43" spans="1:66" ht="15" customHeight="1">
      <c r="A43" s="66"/>
      <c r="B43" s="5" t="s">
        <v>53</v>
      </c>
      <c r="C43" s="5" t="s">
        <v>33</v>
      </c>
      <c r="D43" s="5">
        <v>2</v>
      </c>
      <c r="E43" s="5">
        <v>86</v>
      </c>
      <c r="F43" s="5"/>
      <c r="G43" s="5"/>
      <c r="H43" s="6"/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  <c r="AJ43" s="6"/>
      <c r="AK43" s="6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6"/>
      <c r="AY43" s="6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7">
        <f t="shared" si="3"/>
        <v>2</v>
      </c>
      <c r="BM43" s="7">
        <f t="shared" si="4"/>
        <v>86</v>
      </c>
      <c r="BN43" s="35">
        <f t="shared" si="2"/>
        <v>43</v>
      </c>
    </row>
    <row r="44" spans="1:66" ht="15" customHeight="1">
      <c r="A44" s="66"/>
      <c r="B44" s="5" t="s">
        <v>105</v>
      </c>
      <c r="C44" s="5" t="s">
        <v>145</v>
      </c>
      <c r="D44" s="5"/>
      <c r="E44" s="5"/>
      <c r="F44" s="5"/>
      <c r="G44" s="5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  <c r="AJ44" s="6"/>
      <c r="AK44" s="6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6"/>
      <c r="AY44" s="6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7">
        <f t="shared" si="3"/>
        <v>0</v>
      </c>
      <c r="BM44" s="7">
        <f t="shared" si="4"/>
        <v>0</v>
      </c>
      <c r="BN44" s="35">
        <f t="shared" si="2"/>
        <v>0</v>
      </c>
    </row>
    <row r="45" spans="1:66" ht="15" customHeight="1">
      <c r="A45" s="66"/>
      <c r="B45" s="5" t="s">
        <v>94</v>
      </c>
      <c r="C45" s="5" t="s">
        <v>19</v>
      </c>
      <c r="D45" s="5">
        <v>0.5</v>
      </c>
      <c r="E45" s="5">
        <v>160</v>
      </c>
      <c r="F45" s="5"/>
      <c r="G45" s="5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  <c r="W45" s="6"/>
      <c r="X45" s="5"/>
      <c r="Y45" s="5"/>
      <c r="Z45" s="5">
        <v>0.5</v>
      </c>
      <c r="AA45" s="5">
        <v>160</v>
      </c>
      <c r="AB45" s="5"/>
      <c r="AC45" s="5"/>
      <c r="AD45" s="5"/>
      <c r="AE45" s="5"/>
      <c r="AF45" s="5"/>
      <c r="AG45" s="5"/>
      <c r="AH45" s="6"/>
      <c r="AI45" s="6"/>
      <c r="AJ45" s="6"/>
      <c r="AK45" s="6"/>
      <c r="AL45" s="5">
        <v>0.5</v>
      </c>
      <c r="AM45" s="5">
        <v>160</v>
      </c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6"/>
      <c r="AY45" s="6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7">
        <f t="shared" si="3"/>
        <v>1.5</v>
      </c>
      <c r="BM45" s="7">
        <f t="shared" si="4"/>
        <v>480</v>
      </c>
      <c r="BN45" s="35">
        <f t="shared" si="2"/>
        <v>320</v>
      </c>
    </row>
    <row r="46" spans="1:66" ht="15" customHeight="1">
      <c r="A46" s="66"/>
      <c r="B46" s="5" t="s">
        <v>13</v>
      </c>
      <c r="C46" s="5" t="s">
        <v>33</v>
      </c>
      <c r="D46" s="5">
        <v>4</v>
      </c>
      <c r="E46" s="5">
        <v>400</v>
      </c>
      <c r="F46" s="5"/>
      <c r="G46" s="5"/>
      <c r="H46" s="6"/>
      <c r="I46" s="6"/>
      <c r="J46" s="5"/>
      <c r="K46" s="5"/>
      <c r="L46" s="5">
        <v>4</v>
      </c>
      <c r="M46" s="5">
        <v>400</v>
      </c>
      <c r="N46" s="5"/>
      <c r="O46" s="5"/>
      <c r="P46" s="5"/>
      <c r="Q46" s="5"/>
      <c r="R46" s="5"/>
      <c r="S46" s="5"/>
      <c r="T46" s="5"/>
      <c r="U46" s="5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6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6"/>
      <c r="AY46" s="6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7">
        <f t="shared" si="3"/>
        <v>8</v>
      </c>
      <c r="BM46" s="7">
        <f t="shared" si="4"/>
        <v>800</v>
      </c>
      <c r="BN46" s="35">
        <f t="shared" si="2"/>
        <v>100</v>
      </c>
    </row>
    <row r="47" spans="1:66" ht="15" customHeight="1">
      <c r="A47" s="67"/>
      <c r="B47" s="5" t="s">
        <v>40</v>
      </c>
      <c r="C47" s="5" t="s">
        <v>33</v>
      </c>
      <c r="D47" s="5">
        <v>3</v>
      </c>
      <c r="E47" s="5">
        <v>75</v>
      </c>
      <c r="F47" s="5"/>
      <c r="G47" s="5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6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6"/>
      <c r="AY47" s="6"/>
      <c r="AZ47" s="5">
        <v>4</v>
      </c>
      <c r="BA47" s="5">
        <v>124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7">
        <f t="shared" si="3"/>
        <v>7</v>
      </c>
      <c r="BM47" s="7">
        <f t="shared" si="4"/>
        <v>199</v>
      </c>
      <c r="BN47" s="35">
        <f t="shared" si="2"/>
        <v>28.428571428571427</v>
      </c>
    </row>
    <row r="48" spans="1:66" ht="30" customHeight="1">
      <c r="A48" s="68" t="s">
        <v>21</v>
      </c>
      <c r="B48" s="5" t="s">
        <v>144</v>
      </c>
      <c r="C48" s="5" t="s">
        <v>145</v>
      </c>
      <c r="D48" s="5"/>
      <c r="E48" s="5"/>
      <c r="F48" s="5"/>
      <c r="G48" s="5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5">
        <v>2</v>
      </c>
      <c r="Y48" s="5">
        <v>60</v>
      </c>
      <c r="Z48" s="5"/>
      <c r="AA48" s="5"/>
      <c r="AB48" s="5"/>
      <c r="AC48" s="5"/>
      <c r="AD48" s="5"/>
      <c r="AE48" s="5"/>
      <c r="AF48" s="5"/>
      <c r="AG48" s="5"/>
      <c r="AH48" s="6"/>
      <c r="AI48" s="6"/>
      <c r="AJ48" s="6"/>
      <c r="AK48" s="6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6"/>
      <c r="AY48" s="6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7">
        <f t="shared" si="3"/>
        <v>2</v>
      </c>
      <c r="BM48" s="7">
        <f t="shared" si="4"/>
        <v>60</v>
      </c>
      <c r="BN48" s="35">
        <f t="shared" si="2"/>
        <v>30</v>
      </c>
    </row>
    <row r="49" spans="1:66" ht="15" customHeight="1">
      <c r="A49" s="69"/>
      <c r="B49" s="5" t="s">
        <v>100</v>
      </c>
      <c r="C49" s="5" t="s">
        <v>145</v>
      </c>
      <c r="D49" s="5"/>
      <c r="E49" s="5"/>
      <c r="F49" s="5"/>
      <c r="G49" s="5"/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6"/>
      <c r="AL49" s="5"/>
      <c r="AM49" s="5"/>
      <c r="AN49" s="5"/>
      <c r="AO49" s="5"/>
      <c r="AP49" s="5">
        <v>0.5</v>
      </c>
      <c r="AQ49" s="5">
        <v>20</v>
      </c>
      <c r="AR49" s="5"/>
      <c r="AS49" s="5"/>
      <c r="AT49" s="5"/>
      <c r="AU49" s="5"/>
      <c r="AV49" s="5"/>
      <c r="AW49" s="5"/>
      <c r="AX49" s="6"/>
      <c r="AY49" s="6"/>
      <c r="AZ49" s="5"/>
      <c r="BA49" s="5"/>
      <c r="BB49" s="5">
        <v>0.5</v>
      </c>
      <c r="BC49" s="5">
        <v>20</v>
      </c>
      <c r="BD49" s="5"/>
      <c r="BE49" s="5"/>
      <c r="BF49" s="5"/>
      <c r="BG49" s="5"/>
      <c r="BH49" s="5"/>
      <c r="BI49" s="5"/>
      <c r="BJ49" s="5"/>
      <c r="BK49" s="5"/>
      <c r="BL49" s="7">
        <f t="shared" si="3"/>
        <v>1</v>
      </c>
      <c r="BM49" s="7">
        <f t="shared" si="4"/>
        <v>40</v>
      </c>
      <c r="BN49" s="35">
        <f t="shared" si="2"/>
        <v>40</v>
      </c>
    </row>
    <row r="50" spans="1:66" ht="15" customHeight="1">
      <c r="A50" s="69"/>
      <c r="B50" s="5" t="s">
        <v>22</v>
      </c>
      <c r="C50" s="5" t="s">
        <v>145</v>
      </c>
      <c r="D50" s="5"/>
      <c r="E50" s="5"/>
      <c r="F50" s="5"/>
      <c r="G50" s="5"/>
      <c r="H50" s="6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5"/>
      <c r="Y50" s="5"/>
      <c r="Z50" s="5"/>
      <c r="AA50" s="5"/>
      <c r="AB50" s="5">
        <v>2</v>
      </c>
      <c r="AC50" s="5">
        <v>160</v>
      </c>
      <c r="AD50" s="5"/>
      <c r="AE50" s="5"/>
      <c r="AF50" s="5"/>
      <c r="AG50" s="5"/>
      <c r="AH50" s="6"/>
      <c r="AI50" s="6"/>
      <c r="AJ50" s="6"/>
      <c r="AK50" s="6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6"/>
      <c r="AY50" s="6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7">
        <f t="shared" si="3"/>
        <v>2</v>
      </c>
      <c r="BM50" s="7">
        <f t="shared" si="4"/>
        <v>160</v>
      </c>
      <c r="BN50" s="35">
        <f t="shared" si="2"/>
        <v>80</v>
      </c>
    </row>
    <row r="51" spans="1:66" ht="15" customHeight="1">
      <c r="A51" s="69"/>
      <c r="B51" s="5" t="s">
        <v>166</v>
      </c>
      <c r="C51" s="5" t="s">
        <v>145</v>
      </c>
      <c r="D51" s="5"/>
      <c r="E51" s="5"/>
      <c r="F51" s="5"/>
      <c r="G51" s="5"/>
      <c r="H51" s="6"/>
      <c r="I51" s="6"/>
      <c r="J51" s="5"/>
      <c r="K51" s="5"/>
      <c r="L51" s="5"/>
      <c r="M51" s="5"/>
      <c r="N51" s="5">
        <v>1</v>
      </c>
      <c r="O51" s="5">
        <v>20</v>
      </c>
      <c r="P51" s="5"/>
      <c r="Q51" s="5"/>
      <c r="R51" s="5"/>
      <c r="S51" s="5"/>
      <c r="T51" s="5"/>
      <c r="U51" s="5"/>
      <c r="V51" s="6"/>
      <c r="W51" s="6"/>
      <c r="X51" s="5"/>
      <c r="Y51" s="5"/>
      <c r="Z51" s="5">
        <v>0.5</v>
      </c>
      <c r="AA51" s="5">
        <v>10</v>
      </c>
      <c r="AB51" s="5"/>
      <c r="AC51" s="5"/>
      <c r="AD51" s="5">
        <v>8</v>
      </c>
      <c r="AE51" s="5">
        <v>160</v>
      </c>
      <c r="AF51" s="5"/>
      <c r="AG51" s="5"/>
      <c r="AH51" s="6"/>
      <c r="AI51" s="6"/>
      <c r="AJ51" s="6"/>
      <c r="AK51" s="6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6"/>
      <c r="AY51" s="6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7">
        <f t="shared" si="3"/>
        <v>9.5</v>
      </c>
      <c r="BM51" s="7">
        <f t="shared" si="4"/>
        <v>190</v>
      </c>
      <c r="BN51" s="35">
        <f t="shared" si="2"/>
        <v>20</v>
      </c>
    </row>
    <row r="52" spans="1:66" ht="15" customHeight="1">
      <c r="A52" s="69"/>
      <c r="B52" s="5" t="s">
        <v>139</v>
      </c>
      <c r="C52" s="5" t="s">
        <v>145</v>
      </c>
      <c r="D52" s="5"/>
      <c r="E52" s="5"/>
      <c r="F52" s="5"/>
      <c r="G52" s="5"/>
      <c r="H52" s="6"/>
      <c r="I52" s="6"/>
      <c r="J52" s="5">
        <v>5</v>
      </c>
      <c r="K52" s="5">
        <v>50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5">
        <v>3</v>
      </c>
      <c r="Y52" s="5">
        <v>24</v>
      </c>
      <c r="Z52" s="5"/>
      <c r="AA52" s="5"/>
      <c r="AB52" s="5"/>
      <c r="AC52" s="5"/>
      <c r="AD52" s="5"/>
      <c r="AE52" s="5"/>
      <c r="AF52" s="5"/>
      <c r="AG52" s="5"/>
      <c r="AH52" s="6"/>
      <c r="AI52" s="6"/>
      <c r="AJ52" s="6"/>
      <c r="AK52" s="6"/>
      <c r="AL52" s="5"/>
      <c r="AM52" s="5"/>
      <c r="AN52" s="5">
        <v>2</v>
      </c>
      <c r="AO52" s="5">
        <v>20</v>
      </c>
      <c r="AP52" s="5"/>
      <c r="AQ52" s="5"/>
      <c r="AR52" s="5">
        <v>2</v>
      </c>
      <c r="AS52" s="5">
        <v>30</v>
      </c>
      <c r="AT52" s="5"/>
      <c r="AU52" s="5"/>
      <c r="AV52" s="5"/>
      <c r="AW52" s="5"/>
      <c r="AX52" s="6"/>
      <c r="AY52" s="6"/>
      <c r="AZ52" s="5">
        <v>3</v>
      </c>
      <c r="BA52" s="5">
        <v>45</v>
      </c>
      <c r="BB52" s="5"/>
      <c r="BC52" s="5"/>
      <c r="BD52" s="5">
        <v>15</v>
      </c>
      <c r="BE52" s="5">
        <v>225</v>
      </c>
      <c r="BF52" s="5"/>
      <c r="BG52" s="5"/>
      <c r="BH52" s="5"/>
      <c r="BI52" s="5"/>
      <c r="BJ52" s="5"/>
      <c r="BK52" s="5"/>
      <c r="BL52" s="7">
        <f t="shared" si="3"/>
        <v>30</v>
      </c>
      <c r="BM52" s="7">
        <f t="shared" si="4"/>
        <v>394</v>
      </c>
      <c r="BN52" s="35">
        <f t="shared" si="2"/>
        <v>13.133333333333333</v>
      </c>
    </row>
    <row r="53" spans="1:66" ht="15" customHeight="1">
      <c r="A53" s="69"/>
      <c r="B53" s="5" t="s">
        <v>156</v>
      </c>
      <c r="C53" s="5" t="s">
        <v>145</v>
      </c>
      <c r="D53" s="5"/>
      <c r="E53" s="5"/>
      <c r="F53" s="5">
        <v>2</v>
      </c>
      <c r="G53" s="5">
        <v>60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  <c r="W53" s="6"/>
      <c r="X53" s="5">
        <v>1</v>
      </c>
      <c r="Y53" s="5">
        <v>20</v>
      </c>
      <c r="Z53" s="5">
        <v>0.5</v>
      </c>
      <c r="AA53" s="5">
        <v>10</v>
      </c>
      <c r="AB53" s="5">
        <v>0.5</v>
      </c>
      <c r="AC53" s="5">
        <v>10</v>
      </c>
      <c r="AD53" s="5"/>
      <c r="AE53" s="5"/>
      <c r="AF53" s="5"/>
      <c r="AG53" s="5"/>
      <c r="AH53" s="6"/>
      <c r="AI53" s="6"/>
      <c r="AJ53" s="6"/>
      <c r="AK53" s="6"/>
      <c r="AL53" s="5"/>
      <c r="AM53" s="5"/>
      <c r="AN53" s="5"/>
      <c r="AO53" s="5"/>
      <c r="AP53" s="5"/>
      <c r="AQ53" s="5"/>
      <c r="AR53" s="5">
        <v>0.5</v>
      </c>
      <c r="AS53" s="5">
        <v>10</v>
      </c>
      <c r="AT53" s="5"/>
      <c r="AU53" s="5"/>
      <c r="AV53" s="5"/>
      <c r="AW53" s="5"/>
      <c r="AX53" s="6"/>
      <c r="AY53" s="6"/>
      <c r="AZ53" s="5">
        <v>2</v>
      </c>
      <c r="BA53" s="5">
        <v>40</v>
      </c>
      <c r="BB53" s="5"/>
      <c r="BC53" s="5"/>
      <c r="BD53" s="5">
        <v>2</v>
      </c>
      <c r="BE53" s="5">
        <v>40</v>
      </c>
      <c r="BF53" s="5"/>
      <c r="BG53" s="5"/>
      <c r="BH53" s="5"/>
      <c r="BI53" s="5"/>
      <c r="BJ53" s="5"/>
      <c r="BK53" s="5"/>
      <c r="BL53" s="7">
        <f t="shared" si="3"/>
        <v>8.5</v>
      </c>
      <c r="BM53" s="7">
        <f t="shared" si="4"/>
        <v>190</v>
      </c>
      <c r="BN53" s="35">
        <f t="shared" si="2"/>
        <v>22.352941176470587</v>
      </c>
    </row>
    <row r="54" spans="1:66" ht="15" customHeight="1">
      <c r="A54" s="69"/>
      <c r="B54" s="5" t="s">
        <v>20</v>
      </c>
      <c r="C54" s="5" t="s">
        <v>145</v>
      </c>
      <c r="D54" s="5">
        <v>10</v>
      </c>
      <c r="E54" s="5">
        <v>300</v>
      </c>
      <c r="F54" s="5"/>
      <c r="G54" s="5"/>
      <c r="H54" s="6"/>
      <c r="I54" s="6"/>
      <c r="J54" s="5">
        <v>15</v>
      </c>
      <c r="K54" s="5">
        <v>450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5">
        <v>15</v>
      </c>
      <c r="Y54" s="5">
        <v>525</v>
      </c>
      <c r="Z54" s="5"/>
      <c r="AA54" s="5"/>
      <c r="AB54" s="5"/>
      <c r="AC54" s="5"/>
      <c r="AD54" s="5"/>
      <c r="AE54" s="5"/>
      <c r="AF54" s="5"/>
      <c r="AG54" s="5"/>
      <c r="AH54" s="6"/>
      <c r="AI54" s="6"/>
      <c r="AJ54" s="6"/>
      <c r="AK54" s="6"/>
      <c r="AL54" s="5">
        <v>15</v>
      </c>
      <c r="AM54" s="5">
        <v>600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"/>
      <c r="AY54" s="6"/>
      <c r="AZ54" s="5"/>
      <c r="BA54" s="5"/>
      <c r="BB54" s="5">
        <v>15</v>
      </c>
      <c r="BC54" s="5">
        <v>900</v>
      </c>
      <c r="BD54" s="5"/>
      <c r="BE54" s="5"/>
      <c r="BF54" s="5"/>
      <c r="BG54" s="5"/>
      <c r="BH54" s="5"/>
      <c r="BI54" s="5"/>
      <c r="BJ54" s="5"/>
      <c r="BK54" s="5"/>
      <c r="BL54" s="7">
        <f t="shared" si="3"/>
        <v>70</v>
      </c>
      <c r="BM54" s="7">
        <f t="shared" si="4"/>
        <v>2775</v>
      </c>
      <c r="BN54" s="35">
        <f t="shared" si="2"/>
        <v>39.642857142857146</v>
      </c>
    </row>
    <row r="55" spans="1:66" ht="15" customHeight="1">
      <c r="A55" s="69"/>
      <c r="B55" s="5" t="s">
        <v>154</v>
      </c>
      <c r="C55" s="5" t="s">
        <v>19</v>
      </c>
      <c r="D55" s="5">
        <v>0.5</v>
      </c>
      <c r="E55" s="5">
        <v>50</v>
      </c>
      <c r="F55" s="5"/>
      <c r="G55" s="5"/>
      <c r="H55" s="6"/>
      <c r="I55" s="6"/>
      <c r="J55" s="5">
        <v>0.5</v>
      </c>
      <c r="K55" s="5">
        <v>50</v>
      </c>
      <c r="L55" s="5">
        <v>0.5</v>
      </c>
      <c r="M55" s="5">
        <v>50</v>
      </c>
      <c r="N55" s="5">
        <v>0.5</v>
      </c>
      <c r="O55" s="5">
        <v>40</v>
      </c>
      <c r="P55" s="5"/>
      <c r="Q55" s="5"/>
      <c r="R55" s="5">
        <v>0.5</v>
      </c>
      <c r="S55" s="5">
        <v>35</v>
      </c>
      <c r="T55" s="5">
        <v>0.5</v>
      </c>
      <c r="U55" s="5">
        <v>35</v>
      </c>
      <c r="V55" s="6"/>
      <c r="W55" s="6"/>
      <c r="X55" s="5">
        <v>0.5</v>
      </c>
      <c r="Y55" s="5">
        <v>35</v>
      </c>
      <c r="Z55" s="5">
        <v>0.5</v>
      </c>
      <c r="AA55" s="5">
        <v>30</v>
      </c>
      <c r="AB55" s="5">
        <v>0.5</v>
      </c>
      <c r="AC55" s="5">
        <v>30</v>
      </c>
      <c r="AD55" s="5">
        <v>0.5</v>
      </c>
      <c r="AE55" s="5">
        <v>30</v>
      </c>
      <c r="AF55" s="5">
        <v>1</v>
      </c>
      <c r="AG55" s="5">
        <v>60</v>
      </c>
      <c r="AH55" s="6"/>
      <c r="AI55" s="6"/>
      <c r="AJ55" s="6"/>
      <c r="AK55" s="6"/>
      <c r="AL55" s="5">
        <v>0.5</v>
      </c>
      <c r="AM55" s="5">
        <v>30</v>
      </c>
      <c r="AN55" s="5">
        <v>0.5</v>
      </c>
      <c r="AO55" s="5">
        <v>30</v>
      </c>
      <c r="AP55" s="5">
        <v>0.5</v>
      </c>
      <c r="AQ55" s="5">
        <v>30</v>
      </c>
      <c r="AR55" s="5">
        <v>0.5</v>
      </c>
      <c r="AS55" s="5">
        <v>30</v>
      </c>
      <c r="AT55" s="5">
        <v>0.5</v>
      </c>
      <c r="AU55" s="5">
        <v>30</v>
      </c>
      <c r="AV55" s="5">
        <v>0.5</v>
      </c>
      <c r="AW55" s="5">
        <v>30</v>
      </c>
      <c r="AX55" s="6"/>
      <c r="AY55" s="6"/>
      <c r="AZ55" s="5">
        <v>0.5</v>
      </c>
      <c r="BA55" s="5">
        <v>30</v>
      </c>
      <c r="BB55" s="5">
        <v>0.5</v>
      </c>
      <c r="BC55" s="5">
        <v>30</v>
      </c>
      <c r="BD55" s="5">
        <v>0.5</v>
      </c>
      <c r="BE55" s="5">
        <v>30</v>
      </c>
      <c r="BF55" s="5">
        <v>1</v>
      </c>
      <c r="BG55" s="5">
        <v>60</v>
      </c>
      <c r="BH55" s="5">
        <v>0.5</v>
      </c>
      <c r="BI55" s="5">
        <v>30</v>
      </c>
      <c r="BJ55" s="5"/>
      <c r="BK55" s="5"/>
      <c r="BL55" s="7">
        <f t="shared" si="3"/>
        <v>12</v>
      </c>
      <c r="BM55" s="7">
        <f t="shared" si="4"/>
        <v>805</v>
      </c>
      <c r="BN55" s="35">
        <f t="shared" si="2"/>
        <v>67.08333333333333</v>
      </c>
    </row>
    <row r="56" spans="1:66" ht="15" customHeight="1">
      <c r="A56" s="69"/>
      <c r="B56" s="5" t="s">
        <v>131</v>
      </c>
      <c r="C56" s="5" t="s">
        <v>145</v>
      </c>
      <c r="D56" s="5"/>
      <c r="E56" s="5"/>
      <c r="F56" s="5">
        <v>5</v>
      </c>
      <c r="G56" s="5">
        <v>75</v>
      </c>
      <c r="H56" s="6"/>
      <c r="I56" s="6"/>
      <c r="J56" s="5">
        <v>9</v>
      </c>
      <c r="K56" s="5">
        <v>90</v>
      </c>
      <c r="L56" s="5"/>
      <c r="M56" s="5"/>
      <c r="N56" s="5">
        <v>5</v>
      </c>
      <c r="O56" s="5">
        <v>50</v>
      </c>
      <c r="P56" s="5"/>
      <c r="Q56" s="5"/>
      <c r="R56" s="5">
        <v>5</v>
      </c>
      <c r="S56" s="5">
        <v>50</v>
      </c>
      <c r="T56" s="5">
        <v>10</v>
      </c>
      <c r="U56" s="5">
        <v>100</v>
      </c>
      <c r="V56" s="6"/>
      <c r="W56" s="6"/>
      <c r="X56" s="5">
        <v>5</v>
      </c>
      <c r="Y56" s="5">
        <v>50</v>
      </c>
      <c r="Z56" s="5"/>
      <c r="AA56" s="5"/>
      <c r="AB56" s="5">
        <v>5</v>
      </c>
      <c r="AC56" s="5">
        <v>50</v>
      </c>
      <c r="AD56" s="5"/>
      <c r="AE56" s="5"/>
      <c r="AF56" s="5"/>
      <c r="AG56" s="5"/>
      <c r="AH56" s="6"/>
      <c r="AI56" s="6"/>
      <c r="AJ56" s="6"/>
      <c r="AK56" s="6"/>
      <c r="AL56" s="5">
        <v>5</v>
      </c>
      <c r="AM56" s="5">
        <v>50</v>
      </c>
      <c r="AN56" s="5"/>
      <c r="AO56" s="5"/>
      <c r="AP56" s="5">
        <v>8</v>
      </c>
      <c r="AQ56" s="5">
        <v>80</v>
      </c>
      <c r="AR56" s="5"/>
      <c r="AS56" s="5"/>
      <c r="AT56" s="5">
        <v>6</v>
      </c>
      <c r="AU56" s="5">
        <v>60</v>
      </c>
      <c r="AV56" s="5"/>
      <c r="AW56" s="5"/>
      <c r="AX56" s="6"/>
      <c r="AY56" s="6"/>
      <c r="AZ56" s="5">
        <v>6</v>
      </c>
      <c r="BA56" s="5">
        <v>60</v>
      </c>
      <c r="BB56" s="5"/>
      <c r="BC56" s="5"/>
      <c r="BD56" s="5">
        <v>5</v>
      </c>
      <c r="BE56" s="5">
        <v>50</v>
      </c>
      <c r="BF56" s="5"/>
      <c r="BG56" s="5"/>
      <c r="BH56" s="5">
        <v>5</v>
      </c>
      <c r="BI56" s="5">
        <v>50</v>
      </c>
      <c r="BJ56" s="5"/>
      <c r="BK56" s="5"/>
      <c r="BL56" s="7">
        <f t="shared" si="3"/>
        <v>79</v>
      </c>
      <c r="BM56" s="7">
        <f t="shared" si="4"/>
        <v>815</v>
      </c>
      <c r="BN56" s="35">
        <f t="shared" si="2"/>
        <v>10.316455696202532</v>
      </c>
    </row>
    <row r="57" spans="1:66" ht="15" customHeight="1">
      <c r="A57" s="69"/>
      <c r="B57" s="7" t="s">
        <v>141</v>
      </c>
      <c r="C57" s="5" t="s">
        <v>145</v>
      </c>
      <c r="D57" s="5"/>
      <c r="E57" s="5"/>
      <c r="F57" s="5"/>
      <c r="G57" s="5"/>
      <c r="H57" s="6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6"/>
      <c r="AJ57" s="6"/>
      <c r="AK57" s="6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6"/>
      <c r="AY57" s="6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7">
        <f t="shared" si="3"/>
        <v>0</v>
      </c>
      <c r="BM57" s="7">
        <f t="shared" si="4"/>
        <v>0</v>
      </c>
      <c r="BN57" s="35">
        <f t="shared" si="2"/>
        <v>0</v>
      </c>
    </row>
    <row r="58" spans="1:66" ht="15" customHeight="1">
      <c r="A58" s="69"/>
      <c r="B58" s="5" t="s">
        <v>124</v>
      </c>
      <c r="C58" s="5" t="s">
        <v>19</v>
      </c>
      <c r="D58" s="5"/>
      <c r="E58" s="5"/>
      <c r="F58" s="5"/>
      <c r="G58" s="5"/>
      <c r="H58" s="6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6"/>
      <c r="AJ58" s="6"/>
      <c r="AK58" s="6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6"/>
      <c r="AY58" s="6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7">
        <f t="shared" si="3"/>
        <v>0</v>
      </c>
      <c r="BM58" s="7">
        <f t="shared" si="4"/>
        <v>0</v>
      </c>
      <c r="BN58" s="35">
        <f t="shared" si="2"/>
        <v>0</v>
      </c>
    </row>
    <row r="59" spans="1:66" ht="15" customHeight="1">
      <c r="A59" s="69"/>
      <c r="B59" s="5" t="s">
        <v>17</v>
      </c>
      <c r="C59" s="5" t="s">
        <v>19</v>
      </c>
      <c r="D59" s="5">
        <v>0.5</v>
      </c>
      <c r="E59" s="5">
        <v>30</v>
      </c>
      <c r="F59" s="5"/>
      <c r="G59" s="5"/>
      <c r="H59" s="6"/>
      <c r="I59" s="6"/>
      <c r="J59" s="5"/>
      <c r="K59" s="5"/>
      <c r="L59" s="5"/>
      <c r="M59" s="5"/>
      <c r="N59" s="5"/>
      <c r="O59" s="5"/>
      <c r="P59" s="5">
        <v>0.5</v>
      </c>
      <c r="Q59" s="5">
        <v>30</v>
      </c>
      <c r="R59" s="5"/>
      <c r="S59" s="5"/>
      <c r="T59" s="5"/>
      <c r="U59" s="5"/>
      <c r="V59" s="6"/>
      <c r="W59" s="6"/>
      <c r="X59" s="5"/>
      <c r="Y59" s="5"/>
      <c r="Z59" s="5"/>
      <c r="AA59" s="5"/>
      <c r="AB59" s="5">
        <v>0.5</v>
      </c>
      <c r="AC59" s="5">
        <v>30</v>
      </c>
      <c r="AD59" s="5"/>
      <c r="AE59" s="5"/>
      <c r="AF59" s="5">
        <v>0.25</v>
      </c>
      <c r="AG59" s="5">
        <v>20</v>
      </c>
      <c r="AH59" s="6"/>
      <c r="AI59" s="6"/>
      <c r="AJ59" s="6"/>
      <c r="AK59" s="6"/>
      <c r="AL59" s="5"/>
      <c r="AM59" s="5"/>
      <c r="AN59" s="5"/>
      <c r="AO59" s="5"/>
      <c r="AP59" s="5">
        <v>0.5</v>
      </c>
      <c r="AQ59" s="5">
        <v>40</v>
      </c>
      <c r="AR59" s="5"/>
      <c r="AS59" s="5"/>
      <c r="AT59" s="5"/>
      <c r="AU59" s="5"/>
      <c r="AV59" s="5"/>
      <c r="AW59" s="5"/>
      <c r="AX59" s="6"/>
      <c r="AY59" s="6"/>
      <c r="AZ59" s="5">
        <v>0.5</v>
      </c>
      <c r="BA59" s="5">
        <v>40</v>
      </c>
      <c r="BB59" s="5"/>
      <c r="BC59" s="5"/>
      <c r="BD59" s="5">
        <v>0.5</v>
      </c>
      <c r="BE59" s="5">
        <v>40</v>
      </c>
      <c r="BF59" s="5"/>
      <c r="BG59" s="5"/>
      <c r="BH59" s="5">
        <v>0.5</v>
      </c>
      <c r="BI59" s="5">
        <v>40</v>
      </c>
      <c r="BJ59" s="5"/>
      <c r="BK59" s="5"/>
      <c r="BL59" s="7">
        <f aca="true" t="shared" si="5" ref="BL59:BL110">SUM(D59,F59,H59,J59,L59,N59,P59,R59,T59,V59,X59,Z59,AB59,AD59,AF59,AH59,AJ59,AL59,AN59,AP59,AR59,AT59,AV59,AX59,AZ59,BB59,BD59,BF59,BH59,BJ59)</f>
        <v>3.75</v>
      </c>
      <c r="BM59" s="7">
        <f aca="true" t="shared" si="6" ref="BM59:BM110">SUM(E59,G59,I59,K59,M59,O59,Q59,S59,U59,W59,Y59,AA59,AC59,AE59,AG59,AI59,AK59,AM59,AO59,AQ59,AS59,AU59,AW59,AY59,BA59,BC59,BE59,BG59,BI59,BK59)</f>
        <v>270</v>
      </c>
      <c r="BN59" s="35">
        <f t="shared" si="2"/>
        <v>72</v>
      </c>
    </row>
    <row r="60" spans="1:66" ht="15" customHeight="1">
      <c r="A60" s="69"/>
      <c r="B60" s="5" t="s">
        <v>117</v>
      </c>
      <c r="C60" s="5" t="s">
        <v>19</v>
      </c>
      <c r="D60" s="5">
        <v>0.5</v>
      </c>
      <c r="E60" s="5">
        <v>40</v>
      </c>
      <c r="F60" s="5"/>
      <c r="G60" s="5"/>
      <c r="H60" s="6"/>
      <c r="I60" s="6"/>
      <c r="J60" s="5"/>
      <c r="K60" s="5"/>
      <c r="L60" s="5"/>
      <c r="M60" s="5"/>
      <c r="N60" s="5"/>
      <c r="O60" s="5"/>
      <c r="P60" s="5">
        <v>0.5</v>
      </c>
      <c r="Q60" s="5">
        <v>40</v>
      </c>
      <c r="R60" s="5"/>
      <c r="S60" s="5"/>
      <c r="T60" s="5"/>
      <c r="U60" s="5"/>
      <c r="V60" s="6"/>
      <c r="W60" s="6"/>
      <c r="X60" s="5"/>
      <c r="Y60" s="5"/>
      <c r="Z60" s="5"/>
      <c r="AA60" s="5"/>
      <c r="AB60" s="5">
        <v>0.5</v>
      </c>
      <c r="AC60" s="5">
        <v>40</v>
      </c>
      <c r="AD60" s="5"/>
      <c r="AE60" s="5"/>
      <c r="AF60" s="5">
        <v>0.25</v>
      </c>
      <c r="AG60" s="5">
        <v>20</v>
      </c>
      <c r="AH60" s="6"/>
      <c r="AI60" s="6"/>
      <c r="AJ60" s="6"/>
      <c r="AK60" s="6"/>
      <c r="AL60" s="5"/>
      <c r="AM60" s="5"/>
      <c r="AN60" s="5"/>
      <c r="AO60" s="5"/>
      <c r="AP60" s="5">
        <v>0.5</v>
      </c>
      <c r="AQ60" s="5">
        <v>40</v>
      </c>
      <c r="AR60" s="5"/>
      <c r="AS60" s="5"/>
      <c r="AT60" s="5"/>
      <c r="AU60" s="5"/>
      <c r="AV60" s="5"/>
      <c r="AW60" s="5"/>
      <c r="AX60" s="6"/>
      <c r="AY60" s="6"/>
      <c r="AZ60" s="5">
        <v>0.5</v>
      </c>
      <c r="BA60" s="5">
        <v>40</v>
      </c>
      <c r="BB60" s="5"/>
      <c r="BC60" s="5"/>
      <c r="BD60" s="5">
        <v>0.5</v>
      </c>
      <c r="BE60" s="5">
        <v>40</v>
      </c>
      <c r="BF60" s="5"/>
      <c r="BG60" s="5"/>
      <c r="BH60" s="5">
        <v>0.5</v>
      </c>
      <c r="BI60" s="5">
        <v>40</v>
      </c>
      <c r="BJ60" s="5"/>
      <c r="BK60" s="5"/>
      <c r="BL60" s="7">
        <f t="shared" si="5"/>
        <v>3.75</v>
      </c>
      <c r="BM60" s="7">
        <f t="shared" si="6"/>
        <v>300</v>
      </c>
      <c r="BN60" s="35">
        <f t="shared" si="2"/>
        <v>80</v>
      </c>
    </row>
    <row r="61" spans="1:66" ht="15" customHeight="1">
      <c r="A61" s="69"/>
      <c r="B61" s="5" t="s">
        <v>177</v>
      </c>
      <c r="C61" s="5" t="s">
        <v>145</v>
      </c>
      <c r="D61" s="5"/>
      <c r="E61" s="5"/>
      <c r="F61" s="5"/>
      <c r="G61" s="5"/>
      <c r="H61" s="6"/>
      <c r="I61" s="6"/>
      <c r="J61" s="5"/>
      <c r="K61" s="5"/>
      <c r="L61" s="5">
        <v>5</v>
      </c>
      <c r="M61" s="5">
        <v>175</v>
      </c>
      <c r="N61" s="5"/>
      <c r="O61" s="5"/>
      <c r="P61" s="5"/>
      <c r="Q61" s="5"/>
      <c r="R61" s="5"/>
      <c r="S61" s="5"/>
      <c r="T61" s="5"/>
      <c r="U61" s="5"/>
      <c r="V61" s="6"/>
      <c r="W61" s="6"/>
      <c r="X61" s="5"/>
      <c r="Y61" s="5"/>
      <c r="Z61" s="5">
        <v>0.5</v>
      </c>
      <c r="AA61" s="5">
        <v>15</v>
      </c>
      <c r="AB61" s="5"/>
      <c r="AC61" s="5"/>
      <c r="AD61" s="5"/>
      <c r="AE61" s="5"/>
      <c r="AF61" s="5"/>
      <c r="AG61" s="5"/>
      <c r="AH61" s="6"/>
      <c r="AI61" s="6"/>
      <c r="AJ61" s="6"/>
      <c r="AK61" s="6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6"/>
      <c r="AY61" s="6"/>
      <c r="AZ61" s="5"/>
      <c r="BA61" s="5"/>
      <c r="BB61" s="5">
        <v>1.5</v>
      </c>
      <c r="BC61" s="5">
        <v>45</v>
      </c>
      <c r="BD61" s="5">
        <v>1.5</v>
      </c>
      <c r="BE61" s="5">
        <v>45</v>
      </c>
      <c r="BF61" s="5"/>
      <c r="BG61" s="5"/>
      <c r="BH61" s="5"/>
      <c r="BI61" s="5"/>
      <c r="BJ61" s="5"/>
      <c r="BK61" s="5"/>
      <c r="BL61" s="7">
        <f t="shared" si="5"/>
        <v>8.5</v>
      </c>
      <c r="BM61" s="7">
        <f t="shared" si="6"/>
        <v>280</v>
      </c>
      <c r="BN61" s="35">
        <f t="shared" si="2"/>
        <v>32.94117647058823</v>
      </c>
    </row>
    <row r="62" spans="1:66" ht="15" customHeight="1">
      <c r="A62" s="69"/>
      <c r="B62" s="5" t="s">
        <v>72</v>
      </c>
      <c r="C62" s="5" t="s">
        <v>145</v>
      </c>
      <c r="D62" s="5"/>
      <c r="E62" s="5"/>
      <c r="F62" s="5"/>
      <c r="G62" s="5"/>
      <c r="H62" s="6"/>
      <c r="I62" s="6"/>
      <c r="J62" s="5"/>
      <c r="K62" s="5"/>
      <c r="L62" s="5"/>
      <c r="M62" s="5"/>
      <c r="N62" s="5">
        <v>1</v>
      </c>
      <c r="O62" s="5">
        <v>12</v>
      </c>
      <c r="P62" s="5"/>
      <c r="Q62" s="5"/>
      <c r="R62" s="5"/>
      <c r="S62" s="5"/>
      <c r="T62" s="5"/>
      <c r="U62" s="5"/>
      <c r="V62" s="6"/>
      <c r="W62" s="6"/>
      <c r="X62" s="5"/>
      <c r="Y62" s="5"/>
      <c r="Z62" s="5">
        <v>1</v>
      </c>
      <c r="AA62" s="5">
        <v>15</v>
      </c>
      <c r="AB62" s="5"/>
      <c r="AC62" s="5"/>
      <c r="AD62" s="5"/>
      <c r="AE62" s="5"/>
      <c r="AF62" s="5"/>
      <c r="AG62" s="5"/>
      <c r="AH62" s="6"/>
      <c r="AI62" s="6"/>
      <c r="AJ62" s="6"/>
      <c r="AK62" s="6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6"/>
      <c r="AY62" s="6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7">
        <f t="shared" si="5"/>
        <v>2</v>
      </c>
      <c r="BM62" s="7">
        <f t="shared" si="6"/>
        <v>27</v>
      </c>
      <c r="BN62" s="35">
        <f t="shared" si="2"/>
        <v>13.5</v>
      </c>
    </row>
    <row r="63" spans="1:66" ht="15" customHeight="1">
      <c r="A63" s="69"/>
      <c r="B63" s="5" t="s">
        <v>2</v>
      </c>
      <c r="C63" s="5" t="s">
        <v>121</v>
      </c>
      <c r="D63" s="5"/>
      <c r="E63" s="5"/>
      <c r="F63" s="5"/>
      <c r="G63" s="5"/>
      <c r="H63" s="6"/>
      <c r="I63" s="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  <c r="AI63" s="6"/>
      <c r="AJ63" s="6"/>
      <c r="AK63" s="6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6"/>
      <c r="AY63" s="6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7">
        <f t="shared" si="5"/>
        <v>0</v>
      </c>
      <c r="BM63" s="7">
        <f t="shared" si="6"/>
        <v>0</v>
      </c>
      <c r="BN63" s="35">
        <f t="shared" si="2"/>
        <v>0</v>
      </c>
    </row>
    <row r="64" spans="1:66" ht="15" customHeight="1">
      <c r="A64" s="69"/>
      <c r="B64" s="5" t="s">
        <v>171</v>
      </c>
      <c r="C64" s="5" t="s">
        <v>19</v>
      </c>
      <c r="D64" s="5"/>
      <c r="E64" s="5"/>
      <c r="F64" s="5">
        <v>0.5</v>
      </c>
      <c r="G64" s="5">
        <v>30</v>
      </c>
      <c r="H64" s="6"/>
      <c r="I64" s="6"/>
      <c r="J64" s="5">
        <v>1</v>
      </c>
      <c r="K64" s="5">
        <v>30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6"/>
      <c r="W64" s="6"/>
      <c r="X64" s="5">
        <v>0.5</v>
      </c>
      <c r="Y64" s="5">
        <v>10</v>
      </c>
      <c r="Z64" s="5"/>
      <c r="AA64" s="5"/>
      <c r="AB64" s="5"/>
      <c r="AC64" s="5"/>
      <c r="AD64" s="5"/>
      <c r="AE64" s="5"/>
      <c r="AF64" s="5">
        <v>0.25</v>
      </c>
      <c r="AG64" s="5">
        <v>5</v>
      </c>
      <c r="AH64" s="6"/>
      <c r="AI64" s="6"/>
      <c r="AJ64" s="6"/>
      <c r="AK64" s="6"/>
      <c r="AL64" s="5"/>
      <c r="AM64" s="5"/>
      <c r="AN64" s="5">
        <v>0.25</v>
      </c>
      <c r="AO64" s="5">
        <v>5</v>
      </c>
      <c r="AP64" s="5"/>
      <c r="AQ64" s="5"/>
      <c r="AR64" s="5"/>
      <c r="AS64" s="5"/>
      <c r="AT64" s="5"/>
      <c r="AU64" s="5"/>
      <c r="AV64" s="5"/>
      <c r="AW64" s="5"/>
      <c r="AX64" s="6"/>
      <c r="AY64" s="6"/>
      <c r="AZ64" s="5">
        <v>0.5</v>
      </c>
      <c r="BA64" s="5">
        <v>10</v>
      </c>
      <c r="BB64" s="5"/>
      <c r="BC64" s="5"/>
      <c r="BD64" s="5"/>
      <c r="BE64" s="5"/>
      <c r="BF64" s="5">
        <v>0.5</v>
      </c>
      <c r="BG64" s="5">
        <v>10</v>
      </c>
      <c r="BH64" s="5"/>
      <c r="BI64" s="5"/>
      <c r="BJ64" s="5"/>
      <c r="BK64" s="5"/>
      <c r="BL64" s="7">
        <f t="shared" si="5"/>
        <v>3.5</v>
      </c>
      <c r="BM64" s="7">
        <f t="shared" si="6"/>
        <v>100</v>
      </c>
      <c r="BN64" s="35">
        <f t="shared" si="2"/>
        <v>28.571428571428573</v>
      </c>
    </row>
    <row r="65" spans="1:66" ht="15" customHeight="1">
      <c r="A65" s="69"/>
      <c r="B65" s="5" t="s">
        <v>43</v>
      </c>
      <c r="C65" s="5" t="s">
        <v>121</v>
      </c>
      <c r="D65" s="5">
        <v>10</v>
      </c>
      <c r="E65" s="5">
        <v>400</v>
      </c>
      <c r="F65" s="5"/>
      <c r="G65" s="5"/>
      <c r="H65" s="6"/>
      <c r="I65" s="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/>
      <c r="W65" s="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6"/>
      <c r="AJ65" s="6"/>
      <c r="AK65" s="6"/>
      <c r="AL65" s="5">
        <v>5</v>
      </c>
      <c r="AM65" s="5">
        <v>200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6"/>
      <c r="AY65" s="6"/>
      <c r="AZ65" s="5"/>
      <c r="BA65" s="5"/>
      <c r="BB65" s="5">
        <v>5</v>
      </c>
      <c r="BC65" s="5">
        <v>200</v>
      </c>
      <c r="BD65" s="5"/>
      <c r="BE65" s="5"/>
      <c r="BF65" s="5"/>
      <c r="BG65" s="5"/>
      <c r="BH65" s="5"/>
      <c r="BI65" s="5"/>
      <c r="BJ65" s="5"/>
      <c r="BK65" s="5"/>
      <c r="BL65" s="7">
        <f t="shared" si="5"/>
        <v>20</v>
      </c>
      <c r="BM65" s="7">
        <f t="shared" si="6"/>
        <v>800</v>
      </c>
      <c r="BN65" s="35">
        <f t="shared" si="2"/>
        <v>40</v>
      </c>
    </row>
    <row r="66" spans="1:66" ht="15" customHeight="1">
      <c r="A66" s="69"/>
      <c r="B66" s="5" t="s">
        <v>179</v>
      </c>
      <c r="C66" s="5" t="s">
        <v>145</v>
      </c>
      <c r="D66" s="5"/>
      <c r="E66" s="5"/>
      <c r="F66" s="5"/>
      <c r="G66" s="5"/>
      <c r="H66" s="6"/>
      <c r="I66" s="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6"/>
      <c r="AJ66" s="6"/>
      <c r="AK66" s="6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6"/>
      <c r="AY66" s="6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7">
        <f t="shared" si="5"/>
        <v>0</v>
      </c>
      <c r="BM66" s="7">
        <f t="shared" si="6"/>
        <v>0</v>
      </c>
      <c r="BN66" s="35">
        <f t="shared" si="2"/>
        <v>0</v>
      </c>
    </row>
    <row r="67" spans="1:66" ht="15" customHeight="1">
      <c r="A67" s="69"/>
      <c r="B67" s="5" t="s">
        <v>3</v>
      </c>
      <c r="C67" s="5" t="s">
        <v>19</v>
      </c>
      <c r="D67" s="5"/>
      <c r="E67" s="5"/>
      <c r="F67" s="5"/>
      <c r="G67" s="5"/>
      <c r="H67" s="6"/>
      <c r="I67" s="6"/>
      <c r="J67" s="5">
        <v>0.5</v>
      </c>
      <c r="K67" s="5">
        <v>20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6"/>
      <c r="W67" s="6"/>
      <c r="X67" s="5">
        <v>0.5</v>
      </c>
      <c r="Y67" s="5">
        <v>20</v>
      </c>
      <c r="Z67" s="5"/>
      <c r="AA67" s="5"/>
      <c r="AB67" s="5">
        <v>0.5</v>
      </c>
      <c r="AC67" s="5">
        <v>20</v>
      </c>
      <c r="AD67" s="5"/>
      <c r="AE67" s="5"/>
      <c r="AF67" s="5"/>
      <c r="AG67" s="5"/>
      <c r="AH67" s="6"/>
      <c r="AI67" s="6"/>
      <c r="AJ67" s="6"/>
      <c r="AK67" s="6"/>
      <c r="AL67" s="5">
        <v>0.5</v>
      </c>
      <c r="AM67" s="5">
        <v>20</v>
      </c>
      <c r="AN67" s="5"/>
      <c r="AO67" s="5"/>
      <c r="AP67" s="5"/>
      <c r="AQ67" s="5"/>
      <c r="AR67" s="5">
        <v>0.5</v>
      </c>
      <c r="AS67" s="5">
        <v>15</v>
      </c>
      <c r="AT67" s="5"/>
      <c r="AU67" s="5"/>
      <c r="AV67" s="5"/>
      <c r="AW67" s="5"/>
      <c r="AX67" s="6"/>
      <c r="AY67" s="6"/>
      <c r="AZ67" s="5">
        <v>0.5</v>
      </c>
      <c r="BA67" s="5">
        <v>15</v>
      </c>
      <c r="BB67" s="5"/>
      <c r="BC67" s="5"/>
      <c r="BD67" s="5">
        <v>0.5</v>
      </c>
      <c r="BE67" s="5">
        <v>15</v>
      </c>
      <c r="BF67" s="5"/>
      <c r="BG67" s="5"/>
      <c r="BH67" s="5"/>
      <c r="BI67" s="5"/>
      <c r="BJ67" s="5"/>
      <c r="BK67" s="5"/>
      <c r="BL67" s="7">
        <f t="shared" si="5"/>
        <v>3.5</v>
      </c>
      <c r="BM67" s="7">
        <f t="shared" si="6"/>
        <v>125</v>
      </c>
      <c r="BN67" s="35">
        <f t="shared" si="2"/>
        <v>35.714285714285715</v>
      </c>
    </row>
    <row r="68" spans="1:66" ht="15" customHeight="1">
      <c r="A68" s="69"/>
      <c r="B68" s="5" t="s">
        <v>155</v>
      </c>
      <c r="C68" s="5" t="s">
        <v>145</v>
      </c>
      <c r="D68" s="5"/>
      <c r="E68" s="5"/>
      <c r="F68" s="5"/>
      <c r="G68" s="5"/>
      <c r="H68" s="6"/>
      <c r="I68" s="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6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6"/>
      <c r="AY68" s="6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7">
        <f t="shared" si="5"/>
        <v>0</v>
      </c>
      <c r="BM68" s="7">
        <f t="shared" si="6"/>
        <v>0</v>
      </c>
      <c r="BN68" s="35">
        <f t="shared" si="2"/>
        <v>0</v>
      </c>
    </row>
    <row r="69" spans="1:66" ht="15" customHeight="1">
      <c r="A69" s="69"/>
      <c r="B69" s="5" t="s">
        <v>184</v>
      </c>
      <c r="C69" s="5" t="s">
        <v>145</v>
      </c>
      <c r="D69" s="5">
        <v>3</v>
      </c>
      <c r="E69" s="5">
        <v>480</v>
      </c>
      <c r="F69" s="5"/>
      <c r="G69" s="5"/>
      <c r="H69" s="6"/>
      <c r="I69" s="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6"/>
      <c r="W69" s="6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6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6"/>
      <c r="AY69" s="6"/>
      <c r="AZ69" s="5"/>
      <c r="BA69" s="5"/>
      <c r="BB69" s="5"/>
      <c r="BC69" s="5"/>
      <c r="BD69" s="5"/>
      <c r="BE69" s="5"/>
      <c r="BF69" s="5">
        <v>4</v>
      </c>
      <c r="BG69" s="5">
        <v>780</v>
      </c>
      <c r="BH69" s="5"/>
      <c r="BI69" s="5"/>
      <c r="BJ69" s="5"/>
      <c r="BK69" s="5"/>
      <c r="BL69" s="7">
        <f t="shared" si="5"/>
        <v>7</v>
      </c>
      <c r="BM69" s="7">
        <f t="shared" si="6"/>
        <v>1260</v>
      </c>
      <c r="BN69" s="35">
        <f aca="true" t="shared" si="7" ref="BN69:BN132">IF(BL69&lt;&gt;0,BM69/BL69,0)</f>
        <v>180</v>
      </c>
    </row>
    <row r="70" spans="1:66" ht="15" customHeight="1">
      <c r="A70" s="69"/>
      <c r="B70" s="5" t="s">
        <v>92</v>
      </c>
      <c r="C70" s="5" t="s">
        <v>145</v>
      </c>
      <c r="D70" s="5"/>
      <c r="E70" s="5"/>
      <c r="F70" s="5"/>
      <c r="G70" s="5"/>
      <c r="H70" s="6"/>
      <c r="I70" s="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6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6"/>
      <c r="AY70" s="6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7">
        <f t="shared" si="5"/>
        <v>0</v>
      </c>
      <c r="BM70" s="7">
        <f t="shared" si="6"/>
        <v>0</v>
      </c>
      <c r="BN70" s="35">
        <f t="shared" si="7"/>
        <v>0</v>
      </c>
    </row>
    <row r="71" spans="1:66" ht="15" customHeight="1">
      <c r="A71" s="69"/>
      <c r="B71" s="5" t="s">
        <v>96</v>
      </c>
      <c r="C71" s="5" t="s">
        <v>145</v>
      </c>
      <c r="D71" s="5">
        <v>10</v>
      </c>
      <c r="E71" s="5">
        <v>130</v>
      </c>
      <c r="F71" s="5"/>
      <c r="G71" s="5"/>
      <c r="H71" s="6"/>
      <c r="I71" s="6"/>
      <c r="J71" s="5">
        <v>10</v>
      </c>
      <c r="K71" s="5">
        <v>130</v>
      </c>
      <c r="L71" s="5"/>
      <c r="M71" s="5"/>
      <c r="N71" s="5">
        <v>10</v>
      </c>
      <c r="O71" s="5">
        <v>130</v>
      </c>
      <c r="P71" s="5"/>
      <c r="Q71" s="5"/>
      <c r="R71" s="5"/>
      <c r="S71" s="5"/>
      <c r="T71" s="5"/>
      <c r="U71" s="5"/>
      <c r="V71" s="6"/>
      <c r="W71" s="6"/>
      <c r="X71" s="5">
        <v>10</v>
      </c>
      <c r="Y71" s="5">
        <v>120</v>
      </c>
      <c r="Z71" s="5">
        <v>3</v>
      </c>
      <c r="AA71" s="5">
        <v>30</v>
      </c>
      <c r="AB71" s="5"/>
      <c r="AC71" s="5"/>
      <c r="AD71" s="5">
        <v>10</v>
      </c>
      <c r="AE71" s="5">
        <v>120</v>
      </c>
      <c r="AF71" s="5"/>
      <c r="AG71" s="5"/>
      <c r="AH71" s="6"/>
      <c r="AI71" s="6"/>
      <c r="AJ71" s="6"/>
      <c r="AK71" s="6"/>
      <c r="AL71" s="5">
        <v>10</v>
      </c>
      <c r="AM71" s="5">
        <v>120</v>
      </c>
      <c r="AN71" s="5">
        <v>5</v>
      </c>
      <c r="AO71" s="5">
        <v>60</v>
      </c>
      <c r="AP71" s="5">
        <v>3</v>
      </c>
      <c r="AQ71" s="5">
        <v>30</v>
      </c>
      <c r="AR71" s="5">
        <v>5</v>
      </c>
      <c r="AS71" s="5">
        <v>60</v>
      </c>
      <c r="AT71" s="5">
        <v>7</v>
      </c>
      <c r="AU71" s="5">
        <v>76</v>
      </c>
      <c r="AV71" s="5"/>
      <c r="AW71" s="5"/>
      <c r="AX71" s="6"/>
      <c r="AY71" s="6"/>
      <c r="AZ71" s="5">
        <v>15</v>
      </c>
      <c r="BA71" s="5">
        <v>180</v>
      </c>
      <c r="BB71" s="5">
        <v>3</v>
      </c>
      <c r="BC71" s="5">
        <v>24</v>
      </c>
      <c r="BD71" s="5"/>
      <c r="BE71" s="5"/>
      <c r="BF71" s="5">
        <v>5</v>
      </c>
      <c r="BG71" s="5">
        <v>60</v>
      </c>
      <c r="BH71" s="5"/>
      <c r="BI71" s="5"/>
      <c r="BJ71" s="5"/>
      <c r="BK71" s="5"/>
      <c r="BL71" s="7">
        <f t="shared" si="5"/>
        <v>106</v>
      </c>
      <c r="BM71" s="7">
        <f t="shared" si="6"/>
        <v>1270</v>
      </c>
      <c r="BN71" s="35">
        <f t="shared" si="7"/>
        <v>11.981132075471699</v>
      </c>
    </row>
    <row r="72" spans="1:66" ht="15" customHeight="1">
      <c r="A72" s="69"/>
      <c r="B72" s="5" t="s">
        <v>55</v>
      </c>
      <c r="C72" s="5" t="s">
        <v>145</v>
      </c>
      <c r="D72" s="5"/>
      <c r="E72" s="5"/>
      <c r="F72" s="5">
        <v>2</v>
      </c>
      <c r="G72" s="5">
        <v>70</v>
      </c>
      <c r="H72" s="6"/>
      <c r="I72" s="6"/>
      <c r="J72" s="5">
        <v>3</v>
      </c>
      <c r="K72" s="5">
        <v>90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6"/>
      <c r="X72" s="5">
        <v>2</v>
      </c>
      <c r="Y72" s="5">
        <v>60</v>
      </c>
      <c r="Z72" s="5"/>
      <c r="AA72" s="5"/>
      <c r="AB72" s="5"/>
      <c r="AC72" s="5"/>
      <c r="AD72" s="5">
        <v>2.5</v>
      </c>
      <c r="AE72" s="5">
        <v>75</v>
      </c>
      <c r="AF72" s="5"/>
      <c r="AG72" s="5"/>
      <c r="AH72" s="6"/>
      <c r="AI72" s="6"/>
      <c r="AJ72" s="6"/>
      <c r="AK72" s="6"/>
      <c r="AL72" s="5"/>
      <c r="AM72" s="5"/>
      <c r="AN72" s="5">
        <v>2</v>
      </c>
      <c r="AO72" s="5">
        <v>70</v>
      </c>
      <c r="AP72" s="5"/>
      <c r="AQ72" s="5"/>
      <c r="AR72" s="5"/>
      <c r="AS72" s="5"/>
      <c r="AT72" s="5"/>
      <c r="AU72" s="5"/>
      <c r="AV72" s="5"/>
      <c r="AW72" s="5"/>
      <c r="AX72" s="6"/>
      <c r="AY72" s="6"/>
      <c r="AZ72" s="5">
        <v>1</v>
      </c>
      <c r="BA72" s="5">
        <v>30</v>
      </c>
      <c r="BB72" s="5">
        <v>1</v>
      </c>
      <c r="BC72" s="5">
        <v>30</v>
      </c>
      <c r="BD72" s="5">
        <v>5</v>
      </c>
      <c r="BE72" s="5">
        <v>150</v>
      </c>
      <c r="BF72" s="5"/>
      <c r="BG72" s="5"/>
      <c r="BH72" s="5"/>
      <c r="BI72" s="5"/>
      <c r="BJ72" s="5"/>
      <c r="BK72" s="5"/>
      <c r="BL72" s="7">
        <f t="shared" si="5"/>
        <v>18.5</v>
      </c>
      <c r="BM72" s="7">
        <f t="shared" si="6"/>
        <v>575</v>
      </c>
      <c r="BN72" s="35">
        <f t="shared" si="7"/>
        <v>31.08108108108108</v>
      </c>
    </row>
    <row r="73" spans="1:66" ht="15" customHeight="1">
      <c r="A73" s="69"/>
      <c r="B73" s="5" t="s">
        <v>63</v>
      </c>
      <c r="C73" s="5" t="s">
        <v>161</v>
      </c>
      <c r="D73" s="5"/>
      <c r="E73" s="5"/>
      <c r="F73" s="5"/>
      <c r="G73" s="5"/>
      <c r="H73" s="6"/>
      <c r="I73" s="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6"/>
      <c r="X73" s="5"/>
      <c r="Y73" s="5"/>
      <c r="Z73" s="5">
        <v>1</v>
      </c>
      <c r="AA73" s="5">
        <v>1890</v>
      </c>
      <c r="AB73" s="5"/>
      <c r="AC73" s="5"/>
      <c r="AD73" s="5"/>
      <c r="AE73" s="5"/>
      <c r="AF73" s="5"/>
      <c r="AG73" s="5"/>
      <c r="AH73" s="6"/>
      <c r="AI73" s="6"/>
      <c r="AJ73" s="6"/>
      <c r="AK73" s="6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6"/>
      <c r="AY73" s="6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7">
        <f t="shared" si="5"/>
        <v>1</v>
      </c>
      <c r="BM73" s="7">
        <f t="shared" si="6"/>
        <v>1890</v>
      </c>
      <c r="BN73" s="35">
        <f t="shared" si="7"/>
        <v>1890</v>
      </c>
    </row>
    <row r="74" spans="1:66" ht="15" customHeight="1">
      <c r="A74" s="69"/>
      <c r="B74" s="5" t="s">
        <v>133</v>
      </c>
      <c r="C74" s="5" t="s">
        <v>145</v>
      </c>
      <c r="D74" s="5"/>
      <c r="E74" s="5"/>
      <c r="F74" s="5"/>
      <c r="G74" s="5"/>
      <c r="H74" s="6"/>
      <c r="I74" s="6"/>
      <c r="J74" s="5">
        <v>5</v>
      </c>
      <c r="K74" s="5">
        <v>750</v>
      </c>
      <c r="L74" s="5"/>
      <c r="M74" s="5"/>
      <c r="N74" s="5"/>
      <c r="O74" s="5"/>
      <c r="P74" s="5">
        <v>5</v>
      </c>
      <c r="Q74" s="5">
        <v>400</v>
      </c>
      <c r="R74" s="5"/>
      <c r="S74" s="5"/>
      <c r="T74" s="5"/>
      <c r="U74" s="5"/>
      <c r="V74" s="6"/>
      <c r="W74" s="6"/>
      <c r="X74" s="5"/>
      <c r="Y74" s="5"/>
      <c r="Z74" s="5">
        <v>5</v>
      </c>
      <c r="AA74" s="5">
        <v>400</v>
      </c>
      <c r="AB74" s="5"/>
      <c r="AC74" s="5"/>
      <c r="AD74" s="5"/>
      <c r="AE74" s="5"/>
      <c r="AF74" s="5"/>
      <c r="AG74" s="5"/>
      <c r="AH74" s="6"/>
      <c r="AI74" s="6"/>
      <c r="AJ74" s="6"/>
      <c r="AK74" s="6"/>
      <c r="AL74" s="5"/>
      <c r="AM74" s="5"/>
      <c r="AN74" s="5"/>
      <c r="AO74" s="5"/>
      <c r="AP74" s="5"/>
      <c r="AQ74" s="5"/>
      <c r="AR74" s="5"/>
      <c r="AS74" s="5"/>
      <c r="AT74" s="5">
        <v>5</v>
      </c>
      <c r="AU74" s="5">
        <v>400</v>
      </c>
      <c r="AV74" s="5"/>
      <c r="AW74" s="5"/>
      <c r="AX74" s="6"/>
      <c r="AY74" s="6"/>
      <c r="AZ74" s="5"/>
      <c r="BA74" s="5"/>
      <c r="BB74" s="5">
        <v>5</v>
      </c>
      <c r="BC74" s="5">
        <v>400</v>
      </c>
      <c r="BD74" s="5"/>
      <c r="BE74" s="5"/>
      <c r="BF74" s="5"/>
      <c r="BG74" s="5"/>
      <c r="BH74" s="5"/>
      <c r="BI74" s="5"/>
      <c r="BJ74" s="5"/>
      <c r="BK74" s="5"/>
      <c r="BL74" s="7">
        <f t="shared" si="5"/>
        <v>25</v>
      </c>
      <c r="BM74" s="7">
        <f t="shared" si="6"/>
        <v>2350</v>
      </c>
      <c r="BN74" s="35">
        <f t="shared" si="7"/>
        <v>94</v>
      </c>
    </row>
    <row r="75" spans="1:66" ht="15" customHeight="1">
      <c r="A75" s="69"/>
      <c r="B75" s="5" t="s">
        <v>128</v>
      </c>
      <c r="C75" s="5" t="s">
        <v>19</v>
      </c>
      <c r="D75" s="5"/>
      <c r="E75" s="5"/>
      <c r="F75" s="5"/>
      <c r="G75" s="5"/>
      <c r="H75" s="6"/>
      <c r="I75" s="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  <c r="W75" s="6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6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6"/>
      <c r="AY75" s="6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7">
        <f t="shared" si="5"/>
        <v>0</v>
      </c>
      <c r="BM75" s="7">
        <f t="shared" si="6"/>
        <v>0</v>
      </c>
      <c r="BN75" s="35">
        <f t="shared" si="7"/>
        <v>0</v>
      </c>
    </row>
    <row r="76" spans="1:66" ht="15" customHeight="1">
      <c r="A76" s="69"/>
      <c r="B76" s="5" t="s">
        <v>176</v>
      </c>
      <c r="C76" s="5" t="s">
        <v>145</v>
      </c>
      <c r="D76" s="5">
        <v>15</v>
      </c>
      <c r="E76" s="5">
        <v>120</v>
      </c>
      <c r="F76" s="5"/>
      <c r="G76" s="5"/>
      <c r="H76" s="6"/>
      <c r="I76" s="6"/>
      <c r="J76" s="5">
        <v>10</v>
      </c>
      <c r="K76" s="5">
        <v>80</v>
      </c>
      <c r="L76" s="5">
        <v>10</v>
      </c>
      <c r="M76" s="5">
        <v>80</v>
      </c>
      <c r="N76" s="5">
        <v>10</v>
      </c>
      <c r="O76" s="5">
        <v>70</v>
      </c>
      <c r="P76" s="5">
        <v>15</v>
      </c>
      <c r="Q76" s="5">
        <v>105</v>
      </c>
      <c r="R76" s="5">
        <v>10</v>
      </c>
      <c r="S76" s="5">
        <v>70</v>
      </c>
      <c r="T76" s="5"/>
      <c r="U76" s="5"/>
      <c r="V76" s="6"/>
      <c r="W76" s="6"/>
      <c r="X76" s="5">
        <v>10</v>
      </c>
      <c r="Y76" s="5">
        <v>70</v>
      </c>
      <c r="Z76" s="5"/>
      <c r="AA76" s="5"/>
      <c r="AB76" s="5">
        <v>20</v>
      </c>
      <c r="AC76" s="5">
        <v>140</v>
      </c>
      <c r="AD76" s="5">
        <v>10</v>
      </c>
      <c r="AE76" s="5">
        <v>70</v>
      </c>
      <c r="AF76" s="5"/>
      <c r="AG76" s="5"/>
      <c r="AH76" s="6"/>
      <c r="AI76" s="6"/>
      <c r="AJ76" s="6"/>
      <c r="AK76" s="6"/>
      <c r="AL76" s="5">
        <v>10</v>
      </c>
      <c r="AM76" s="5">
        <v>70</v>
      </c>
      <c r="AN76" s="5"/>
      <c r="AO76" s="5"/>
      <c r="AP76" s="5">
        <v>5</v>
      </c>
      <c r="AQ76" s="5">
        <v>35</v>
      </c>
      <c r="AR76" s="5"/>
      <c r="AS76" s="5"/>
      <c r="AT76" s="5"/>
      <c r="AU76" s="5"/>
      <c r="AV76" s="5"/>
      <c r="AW76" s="5"/>
      <c r="AX76" s="6"/>
      <c r="AY76" s="6"/>
      <c r="AZ76" s="5">
        <v>10</v>
      </c>
      <c r="BA76" s="5">
        <v>70</v>
      </c>
      <c r="BB76" s="5">
        <v>15</v>
      </c>
      <c r="BC76" s="5">
        <v>105</v>
      </c>
      <c r="BD76" s="5"/>
      <c r="BE76" s="5"/>
      <c r="BF76" s="5">
        <v>10</v>
      </c>
      <c r="BG76" s="5">
        <v>70</v>
      </c>
      <c r="BH76" s="5"/>
      <c r="BI76" s="5"/>
      <c r="BJ76" s="5"/>
      <c r="BK76" s="5"/>
      <c r="BL76" s="7">
        <f t="shared" si="5"/>
        <v>160</v>
      </c>
      <c r="BM76" s="7">
        <f t="shared" si="6"/>
        <v>1155</v>
      </c>
      <c r="BN76" s="35">
        <f t="shared" si="7"/>
        <v>7.21875</v>
      </c>
    </row>
    <row r="77" spans="1:66" ht="15" customHeight="1">
      <c r="A77" s="69"/>
      <c r="B77" s="5" t="s">
        <v>169</v>
      </c>
      <c r="C77" s="5" t="s">
        <v>145</v>
      </c>
      <c r="D77" s="5"/>
      <c r="E77" s="5"/>
      <c r="F77" s="5"/>
      <c r="G77" s="5"/>
      <c r="H77" s="6"/>
      <c r="I77" s="6"/>
      <c r="J77" s="5"/>
      <c r="K77" s="5"/>
      <c r="L77" s="5"/>
      <c r="M77" s="5"/>
      <c r="N77" s="5">
        <v>1.5</v>
      </c>
      <c r="O77" s="5">
        <v>15</v>
      </c>
      <c r="P77" s="5"/>
      <c r="Q77" s="5"/>
      <c r="R77" s="5"/>
      <c r="S77" s="5"/>
      <c r="T77" s="5"/>
      <c r="U77" s="5"/>
      <c r="V77" s="6"/>
      <c r="W77" s="6"/>
      <c r="X77" s="5"/>
      <c r="Y77" s="5"/>
      <c r="Z77" s="5">
        <v>1</v>
      </c>
      <c r="AA77" s="5">
        <v>10</v>
      </c>
      <c r="AB77" s="5"/>
      <c r="AC77" s="5"/>
      <c r="AD77" s="5"/>
      <c r="AE77" s="5"/>
      <c r="AF77" s="5"/>
      <c r="AG77" s="5"/>
      <c r="AH77" s="6"/>
      <c r="AI77" s="6"/>
      <c r="AJ77" s="6"/>
      <c r="AK77" s="6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6"/>
      <c r="AY77" s="6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7">
        <f t="shared" si="5"/>
        <v>2.5</v>
      </c>
      <c r="BM77" s="7">
        <f t="shared" si="6"/>
        <v>25</v>
      </c>
      <c r="BN77" s="35">
        <f t="shared" si="7"/>
        <v>10</v>
      </c>
    </row>
    <row r="78" spans="1:66" ht="15" customHeight="1">
      <c r="A78" s="69"/>
      <c r="B78" s="5" t="s">
        <v>183</v>
      </c>
      <c r="C78" s="5" t="s">
        <v>145</v>
      </c>
      <c r="D78" s="5"/>
      <c r="E78" s="5"/>
      <c r="F78" s="5"/>
      <c r="G78" s="5"/>
      <c r="H78" s="6"/>
      <c r="I78" s="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6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6"/>
      <c r="AY78" s="6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7">
        <f t="shared" si="5"/>
        <v>0</v>
      </c>
      <c r="BM78" s="7">
        <f t="shared" si="6"/>
        <v>0</v>
      </c>
      <c r="BN78" s="35">
        <f t="shared" si="7"/>
        <v>0</v>
      </c>
    </row>
    <row r="79" spans="1:66" ht="15" customHeight="1">
      <c r="A79" s="69"/>
      <c r="B79" s="5" t="s">
        <v>78</v>
      </c>
      <c r="C79" s="5" t="s">
        <v>145</v>
      </c>
      <c r="D79" s="5"/>
      <c r="E79" s="5"/>
      <c r="F79" s="5"/>
      <c r="G79" s="5"/>
      <c r="H79" s="6"/>
      <c r="I79" s="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  <c r="W79" s="6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6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6"/>
      <c r="AY79" s="6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7">
        <f t="shared" si="5"/>
        <v>0</v>
      </c>
      <c r="BM79" s="7">
        <f t="shared" si="6"/>
        <v>0</v>
      </c>
      <c r="BN79" s="35">
        <f t="shared" si="7"/>
        <v>0</v>
      </c>
    </row>
    <row r="80" spans="1:66" ht="15" customHeight="1">
      <c r="A80" s="69"/>
      <c r="B80" s="5" t="s">
        <v>71</v>
      </c>
      <c r="C80" s="5" t="s">
        <v>145</v>
      </c>
      <c r="D80" s="5"/>
      <c r="E80" s="5"/>
      <c r="F80" s="5"/>
      <c r="G80" s="5"/>
      <c r="H80" s="6"/>
      <c r="I80" s="6"/>
      <c r="J80" s="5"/>
      <c r="K80" s="5"/>
      <c r="L80" s="5"/>
      <c r="M80" s="5"/>
      <c r="N80" s="5"/>
      <c r="O80" s="5"/>
      <c r="P80" s="5">
        <v>10</v>
      </c>
      <c r="Q80" s="5">
        <v>200</v>
      </c>
      <c r="R80" s="5"/>
      <c r="S80" s="5"/>
      <c r="T80" s="5"/>
      <c r="U80" s="5"/>
      <c r="V80" s="6"/>
      <c r="W80" s="6"/>
      <c r="X80" s="5"/>
      <c r="Y80" s="5"/>
      <c r="Z80" s="5">
        <v>2</v>
      </c>
      <c r="AA80" s="5">
        <v>40</v>
      </c>
      <c r="AB80" s="5"/>
      <c r="AC80" s="5"/>
      <c r="AD80" s="5"/>
      <c r="AE80" s="5"/>
      <c r="AF80" s="5"/>
      <c r="AG80" s="5"/>
      <c r="AH80" s="6"/>
      <c r="AI80" s="6"/>
      <c r="AJ80" s="6"/>
      <c r="AK80" s="6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6"/>
      <c r="AY80" s="6"/>
      <c r="AZ80" s="5"/>
      <c r="BA80" s="5"/>
      <c r="BB80" s="5">
        <v>10</v>
      </c>
      <c r="BC80" s="5">
        <v>250</v>
      </c>
      <c r="BD80" s="5"/>
      <c r="BE80" s="5"/>
      <c r="BF80" s="5"/>
      <c r="BG80" s="5"/>
      <c r="BH80" s="5"/>
      <c r="BI80" s="5"/>
      <c r="BJ80" s="5"/>
      <c r="BK80" s="5"/>
      <c r="BL80" s="7">
        <f t="shared" si="5"/>
        <v>22</v>
      </c>
      <c r="BM80" s="7">
        <f t="shared" si="6"/>
        <v>490</v>
      </c>
      <c r="BN80" s="35">
        <f t="shared" si="7"/>
        <v>22.272727272727273</v>
      </c>
    </row>
    <row r="81" spans="1:66" ht="15" customHeight="1">
      <c r="A81" s="69"/>
      <c r="B81" s="5" t="s">
        <v>106</v>
      </c>
      <c r="C81" s="5" t="s">
        <v>145</v>
      </c>
      <c r="D81" s="5"/>
      <c r="E81" s="5"/>
      <c r="F81" s="5"/>
      <c r="G81" s="5"/>
      <c r="H81" s="6"/>
      <c r="I81" s="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6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6"/>
      <c r="AJ81" s="6"/>
      <c r="AK81" s="6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6"/>
      <c r="AY81" s="6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7">
        <f t="shared" si="5"/>
        <v>0</v>
      </c>
      <c r="BM81" s="7">
        <f t="shared" si="6"/>
        <v>0</v>
      </c>
      <c r="BN81" s="35">
        <f t="shared" si="7"/>
        <v>0</v>
      </c>
    </row>
    <row r="82" spans="1:66" ht="15" customHeight="1">
      <c r="A82" s="70"/>
      <c r="B82" s="5" t="s">
        <v>73</v>
      </c>
      <c r="C82" s="5" t="s">
        <v>145</v>
      </c>
      <c r="D82" s="5">
        <v>5</v>
      </c>
      <c r="E82" s="5">
        <v>180</v>
      </c>
      <c r="F82" s="5"/>
      <c r="G82" s="5"/>
      <c r="H82" s="6"/>
      <c r="I82" s="6"/>
      <c r="J82" s="5">
        <v>10</v>
      </c>
      <c r="K82" s="5">
        <v>170</v>
      </c>
      <c r="L82" s="5">
        <v>5</v>
      </c>
      <c r="M82" s="5">
        <v>90</v>
      </c>
      <c r="N82" s="5">
        <v>5</v>
      </c>
      <c r="O82" s="5">
        <v>90</v>
      </c>
      <c r="P82" s="5"/>
      <c r="Q82" s="5"/>
      <c r="R82" s="5">
        <v>5</v>
      </c>
      <c r="S82" s="5">
        <v>150</v>
      </c>
      <c r="T82" s="5"/>
      <c r="U82" s="5"/>
      <c r="V82" s="6"/>
      <c r="W82" s="6"/>
      <c r="X82" s="5">
        <v>10</v>
      </c>
      <c r="Y82" s="5">
        <v>300</v>
      </c>
      <c r="Z82" s="5">
        <v>5</v>
      </c>
      <c r="AA82" s="5">
        <v>150</v>
      </c>
      <c r="AB82" s="5"/>
      <c r="AC82" s="5"/>
      <c r="AD82" s="5">
        <v>10</v>
      </c>
      <c r="AE82" s="5">
        <v>300</v>
      </c>
      <c r="AF82" s="5"/>
      <c r="AG82" s="5"/>
      <c r="AH82" s="6"/>
      <c r="AI82" s="6"/>
      <c r="AJ82" s="6"/>
      <c r="AK82" s="6"/>
      <c r="AL82" s="5">
        <v>10</v>
      </c>
      <c r="AM82" s="5">
        <v>300</v>
      </c>
      <c r="AN82" s="5">
        <v>5</v>
      </c>
      <c r="AO82" s="5">
        <v>150</v>
      </c>
      <c r="AP82" s="5">
        <v>3</v>
      </c>
      <c r="AQ82" s="5">
        <v>90</v>
      </c>
      <c r="AR82" s="5">
        <v>7</v>
      </c>
      <c r="AS82" s="5">
        <v>210</v>
      </c>
      <c r="AT82" s="5">
        <v>5</v>
      </c>
      <c r="AU82" s="5">
        <v>150</v>
      </c>
      <c r="AV82" s="5">
        <v>3</v>
      </c>
      <c r="AW82" s="5">
        <v>90</v>
      </c>
      <c r="AX82" s="6"/>
      <c r="AY82" s="6"/>
      <c r="AZ82" s="5">
        <v>10</v>
      </c>
      <c r="BA82" s="5">
        <v>300</v>
      </c>
      <c r="BB82" s="5">
        <v>5</v>
      </c>
      <c r="BC82" s="5">
        <v>150</v>
      </c>
      <c r="BD82" s="5">
        <v>5</v>
      </c>
      <c r="BE82" s="5">
        <v>150</v>
      </c>
      <c r="BF82" s="5">
        <v>5</v>
      </c>
      <c r="BG82" s="5">
        <v>150</v>
      </c>
      <c r="BH82" s="5"/>
      <c r="BI82" s="5"/>
      <c r="BJ82" s="5"/>
      <c r="BK82" s="5"/>
      <c r="BL82" s="7">
        <f t="shared" si="5"/>
        <v>113</v>
      </c>
      <c r="BM82" s="7">
        <f t="shared" si="6"/>
        <v>3170</v>
      </c>
      <c r="BN82" s="35">
        <f t="shared" si="7"/>
        <v>28.053097345132745</v>
      </c>
    </row>
    <row r="83" spans="1:66" ht="15" customHeight="1">
      <c r="A83" s="71" t="s">
        <v>18</v>
      </c>
      <c r="B83" s="5" t="s">
        <v>14</v>
      </c>
      <c r="C83" s="5" t="s">
        <v>145</v>
      </c>
      <c r="D83" s="5"/>
      <c r="E83" s="5"/>
      <c r="F83" s="5">
        <v>1</v>
      </c>
      <c r="G83" s="5">
        <v>160</v>
      </c>
      <c r="H83" s="6"/>
      <c r="I83" s="6"/>
      <c r="J83" s="5"/>
      <c r="K83" s="5"/>
      <c r="L83" s="5"/>
      <c r="M83" s="5"/>
      <c r="N83" s="5"/>
      <c r="O83" s="5"/>
      <c r="P83" s="5"/>
      <c r="Q83" s="5"/>
      <c r="R83" s="5"/>
      <c r="S83" s="5"/>
      <c r="T83" s="5">
        <v>1</v>
      </c>
      <c r="U83" s="5">
        <v>100</v>
      </c>
      <c r="V83" s="6"/>
      <c r="W83" s="6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6"/>
      <c r="AJ83" s="6"/>
      <c r="AK83" s="6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>
        <v>1</v>
      </c>
      <c r="AW83" s="5">
        <v>100</v>
      </c>
      <c r="AX83" s="6"/>
      <c r="AY83" s="6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7">
        <f t="shared" si="5"/>
        <v>3</v>
      </c>
      <c r="BM83" s="7">
        <f t="shared" si="6"/>
        <v>360</v>
      </c>
      <c r="BN83" s="35">
        <f t="shared" si="7"/>
        <v>120</v>
      </c>
    </row>
    <row r="84" spans="1:66" ht="15" customHeight="1">
      <c r="A84" s="72"/>
      <c r="B84" s="5" t="s">
        <v>98</v>
      </c>
      <c r="C84" s="5" t="s">
        <v>145</v>
      </c>
      <c r="D84" s="5"/>
      <c r="E84" s="5"/>
      <c r="F84" s="5">
        <v>7</v>
      </c>
      <c r="G84" s="5">
        <v>175</v>
      </c>
      <c r="H84" s="6"/>
      <c r="I84" s="6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4</v>
      </c>
      <c r="U84" s="5">
        <v>100</v>
      </c>
      <c r="V84" s="6"/>
      <c r="W84" s="6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6"/>
      <c r="AI84" s="6"/>
      <c r="AJ84" s="6"/>
      <c r="AK84" s="6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>
        <v>4</v>
      </c>
      <c r="AW84" s="5">
        <v>100</v>
      </c>
      <c r="AX84" s="6"/>
      <c r="AY84" s="6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7">
        <f t="shared" si="5"/>
        <v>15</v>
      </c>
      <c r="BM84" s="7">
        <f t="shared" si="6"/>
        <v>375</v>
      </c>
      <c r="BN84" s="35">
        <f t="shared" si="7"/>
        <v>25</v>
      </c>
    </row>
    <row r="85" spans="1:66" ht="15" customHeight="1">
      <c r="A85" s="72"/>
      <c r="B85" s="5" t="s">
        <v>108</v>
      </c>
      <c r="C85" s="5" t="s">
        <v>145</v>
      </c>
      <c r="D85" s="5"/>
      <c r="E85" s="5"/>
      <c r="F85" s="5">
        <v>5</v>
      </c>
      <c r="G85" s="5">
        <v>150</v>
      </c>
      <c r="H85" s="6"/>
      <c r="I85" s="6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v>5</v>
      </c>
      <c r="U85" s="5">
        <v>175</v>
      </c>
      <c r="V85" s="6"/>
      <c r="W85" s="6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6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>
        <v>2</v>
      </c>
      <c r="AW85" s="5">
        <v>80</v>
      </c>
      <c r="AX85" s="6"/>
      <c r="AY85" s="6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7">
        <f t="shared" si="5"/>
        <v>12</v>
      </c>
      <c r="BM85" s="7">
        <f t="shared" si="6"/>
        <v>405</v>
      </c>
      <c r="BN85" s="35">
        <f t="shared" si="7"/>
        <v>33.75</v>
      </c>
    </row>
    <row r="86" spans="1:66" ht="15" customHeight="1">
      <c r="A86" s="72"/>
      <c r="B86" s="5" t="s">
        <v>172</v>
      </c>
      <c r="C86" s="5" t="s">
        <v>145</v>
      </c>
      <c r="D86" s="5"/>
      <c r="E86" s="5"/>
      <c r="F86" s="5"/>
      <c r="G86" s="5"/>
      <c r="H86" s="6"/>
      <c r="I86" s="6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6"/>
      <c r="W86" s="6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"/>
      <c r="AI86" s="6"/>
      <c r="AJ86" s="6"/>
      <c r="AK86" s="6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6"/>
      <c r="AY86" s="6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7">
        <f t="shared" si="5"/>
        <v>0</v>
      </c>
      <c r="BM86" s="7">
        <f t="shared" si="6"/>
        <v>0</v>
      </c>
      <c r="BN86" s="35">
        <f t="shared" si="7"/>
        <v>0</v>
      </c>
    </row>
    <row r="87" spans="1:66" ht="15" customHeight="1">
      <c r="A87" s="72"/>
      <c r="B87" s="5" t="s">
        <v>178</v>
      </c>
      <c r="C87" s="5" t="s">
        <v>145</v>
      </c>
      <c r="D87" s="5"/>
      <c r="E87" s="5"/>
      <c r="F87" s="5"/>
      <c r="G87" s="5"/>
      <c r="H87" s="6"/>
      <c r="I87" s="6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6"/>
      <c r="AI87" s="6"/>
      <c r="AJ87" s="6"/>
      <c r="AK87" s="6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6"/>
      <c r="AY87" s="6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7">
        <f t="shared" si="5"/>
        <v>0</v>
      </c>
      <c r="BM87" s="7">
        <f t="shared" si="6"/>
        <v>0</v>
      </c>
      <c r="BN87" s="35">
        <f t="shared" si="7"/>
        <v>0</v>
      </c>
    </row>
    <row r="88" spans="1:66" ht="15" customHeight="1">
      <c r="A88" s="72"/>
      <c r="B88" s="5" t="s">
        <v>87</v>
      </c>
      <c r="C88" s="5" t="s">
        <v>121</v>
      </c>
      <c r="D88" s="5"/>
      <c r="E88" s="5"/>
      <c r="F88" s="5"/>
      <c r="G88" s="5"/>
      <c r="H88" s="6"/>
      <c r="I88" s="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  <c r="X88" s="5"/>
      <c r="Y88" s="5"/>
      <c r="Z88" s="5"/>
      <c r="AA88" s="5"/>
      <c r="AB88" s="5">
        <v>20</v>
      </c>
      <c r="AC88" s="5">
        <v>520</v>
      </c>
      <c r="AD88" s="5"/>
      <c r="AE88" s="5"/>
      <c r="AF88" s="5"/>
      <c r="AG88" s="5"/>
      <c r="AH88" s="6"/>
      <c r="AI88" s="6"/>
      <c r="AJ88" s="6"/>
      <c r="AK88" s="6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6"/>
      <c r="AY88" s="6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7">
        <f t="shared" si="5"/>
        <v>20</v>
      </c>
      <c r="BM88" s="7">
        <f t="shared" si="6"/>
        <v>520</v>
      </c>
      <c r="BN88" s="35">
        <f t="shared" si="7"/>
        <v>26</v>
      </c>
    </row>
    <row r="89" spans="1:66" ht="15" customHeight="1">
      <c r="A89" s="72"/>
      <c r="B89" s="5" t="s">
        <v>7</v>
      </c>
      <c r="C89" s="5" t="s">
        <v>145</v>
      </c>
      <c r="D89" s="5"/>
      <c r="E89" s="5"/>
      <c r="F89" s="5"/>
      <c r="G89" s="5"/>
      <c r="H89" s="6"/>
      <c r="I89" s="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  <c r="AI89" s="6"/>
      <c r="AJ89" s="6"/>
      <c r="AK89" s="6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6"/>
      <c r="AY89" s="6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7">
        <f t="shared" si="5"/>
        <v>0</v>
      </c>
      <c r="BM89" s="7">
        <f t="shared" si="6"/>
        <v>0</v>
      </c>
      <c r="BN89" s="35">
        <f t="shared" si="7"/>
        <v>0</v>
      </c>
    </row>
    <row r="90" spans="1:66" ht="15" customHeight="1">
      <c r="A90" s="73"/>
      <c r="B90" s="5" t="s">
        <v>10</v>
      </c>
      <c r="C90" s="5" t="s">
        <v>145</v>
      </c>
      <c r="D90" s="5"/>
      <c r="E90" s="5"/>
      <c r="F90" s="5"/>
      <c r="G90" s="5"/>
      <c r="H90" s="6"/>
      <c r="I90" s="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6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6"/>
      <c r="AI90" s="6"/>
      <c r="AJ90" s="6"/>
      <c r="AK90" s="6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6"/>
      <c r="AY90" s="6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7">
        <f t="shared" si="5"/>
        <v>0</v>
      </c>
      <c r="BM90" s="7">
        <f t="shared" si="6"/>
        <v>0</v>
      </c>
      <c r="BN90" s="35">
        <f t="shared" si="7"/>
        <v>0</v>
      </c>
    </row>
    <row r="91" spans="1:66" ht="15" customHeight="1">
      <c r="A91" s="43" t="s">
        <v>160</v>
      </c>
      <c r="B91" s="5" t="s">
        <v>137</v>
      </c>
      <c r="C91" s="5" t="s">
        <v>19</v>
      </c>
      <c r="D91" s="5"/>
      <c r="E91" s="5"/>
      <c r="F91" s="5"/>
      <c r="G91" s="5"/>
      <c r="H91" s="6"/>
      <c r="I91" s="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6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  <c r="AI91" s="6"/>
      <c r="AJ91" s="6"/>
      <c r="AK91" s="6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6"/>
      <c r="AY91" s="6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7">
        <f t="shared" si="5"/>
        <v>0</v>
      </c>
      <c r="BM91" s="7">
        <f t="shared" si="6"/>
        <v>0</v>
      </c>
      <c r="BN91" s="35">
        <f t="shared" si="7"/>
        <v>0</v>
      </c>
    </row>
    <row r="92" spans="1:66" ht="15" customHeight="1">
      <c r="A92" s="44"/>
      <c r="B92" s="5" t="s">
        <v>35</v>
      </c>
      <c r="C92" s="5" t="s">
        <v>125</v>
      </c>
      <c r="D92" s="5"/>
      <c r="E92" s="5"/>
      <c r="F92" s="5"/>
      <c r="G92" s="5"/>
      <c r="H92" s="6"/>
      <c r="I92" s="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6"/>
      <c r="AI92" s="6"/>
      <c r="AJ92" s="6"/>
      <c r="AK92" s="6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6"/>
      <c r="AY92" s="6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7">
        <f t="shared" si="5"/>
        <v>0</v>
      </c>
      <c r="BM92" s="7">
        <f t="shared" si="6"/>
        <v>0</v>
      </c>
      <c r="BN92" s="35">
        <f t="shared" si="7"/>
        <v>0</v>
      </c>
    </row>
    <row r="93" spans="1:66" ht="15" customHeight="1">
      <c r="A93" s="44"/>
      <c r="B93" s="5" t="s">
        <v>8</v>
      </c>
      <c r="C93" s="5" t="s">
        <v>19</v>
      </c>
      <c r="D93" s="5">
        <v>0.2</v>
      </c>
      <c r="E93" s="5">
        <v>20</v>
      </c>
      <c r="F93" s="5"/>
      <c r="G93" s="5"/>
      <c r="H93" s="6"/>
      <c r="I93" s="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6"/>
      <c r="AI93" s="6"/>
      <c r="AJ93" s="6"/>
      <c r="AK93" s="6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6"/>
      <c r="AY93" s="6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7">
        <f t="shared" si="5"/>
        <v>0.2</v>
      </c>
      <c r="BM93" s="7">
        <f t="shared" si="6"/>
        <v>20</v>
      </c>
      <c r="BN93" s="35">
        <f t="shared" si="7"/>
        <v>100</v>
      </c>
    </row>
    <row r="94" spans="1:66" ht="15" customHeight="1">
      <c r="A94" s="44"/>
      <c r="B94" s="5" t="s">
        <v>123</v>
      </c>
      <c r="C94" s="5" t="s">
        <v>19</v>
      </c>
      <c r="D94" s="5"/>
      <c r="E94" s="5"/>
      <c r="F94" s="5"/>
      <c r="G94" s="5"/>
      <c r="H94" s="6"/>
      <c r="I94" s="6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6"/>
      <c r="AI94" s="6"/>
      <c r="AJ94" s="6"/>
      <c r="AK94" s="6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6"/>
      <c r="AY94" s="6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7">
        <f t="shared" si="5"/>
        <v>0</v>
      </c>
      <c r="BM94" s="7">
        <f t="shared" si="6"/>
        <v>0</v>
      </c>
      <c r="BN94" s="35">
        <f t="shared" si="7"/>
        <v>0</v>
      </c>
    </row>
    <row r="95" spans="1:66" ht="15" customHeight="1">
      <c r="A95" s="44"/>
      <c r="B95" s="5" t="s">
        <v>37</v>
      </c>
      <c r="C95" s="5" t="s">
        <v>19</v>
      </c>
      <c r="D95" s="5"/>
      <c r="E95" s="5"/>
      <c r="F95" s="5"/>
      <c r="G95" s="5"/>
      <c r="H95" s="6"/>
      <c r="I95" s="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6"/>
      <c r="AI95" s="6"/>
      <c r="AJ95" s="6"/>
      <c r="AK95" s="6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6"/>
      <c r="AY95" s="6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7">
        <f t="shared" si="5"/>
        <v>0</v>
      </c>
      <c r="BM95" s="7">
        <f t="shared" si="6"/>
        <v>0</v>
      </c>
      <c r="BN95" s="35">
        <f t="shared" si="7"/>
        <v>0</v>
      </c>
    </row>
    <row r="96" spans="1:66" ht="15" customHeight="1">
      <c r="A96" s="44"/>
      <c r="B96" s="5" t="s">
        <v>95</v>
      </c>
      <c r="C96" s="5" t="s">
        <v>121</v>
      </c>
      <c r="D96" s="5">
        <v>2</v>
      </c>
      <c r="E96" s="5">
        <v>140</v>
      </c>
      <c r="F96" s="5"/>
      <c r="G96" s="5"/>
      <c r="H96" s="6"/>
      <c r="I96" s="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6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6"/>
      <c r="AY96" s="6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7">
        <f t="shared" si="5"/>
        <v>2</v>
      </c>
      <c r="BM96" s="7">
        <f t="shared" si="6"/>
        <v>140</v>
      </c>
      <c r="BN96" s="35">
        <f t="shared" si="7"/>
        <v>70</v>
      </c>
    </row>
    <row r="97" spans="1:66" ht="15" customHeight="1">
      <c r="A97" s="44"/>
      <c r="B97" s="5" t="s">
        <v>54</v>
      </c>
      <c r="C97" s="5" t="s">
        <v>121</v>
      </c>
      <c r="D97" s="5"/>
      <c r="E97" s="5"/>
      <c r="F97" s="5"/>
      <c r="G97" s="5"/>
      <c r="H97" s="6"/>
      <c r="I97" s="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6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  <c r="AI97" s="6"/>
      <c r="AJ97" s="6"/>
      <c r="AK97" s="6"/>
      <c r="AL97" s="5"/>
      <c r="AM97" s="5"/>
      <c r="AN97" s="5"/>
      <c r="AO97" s="5"/>
      <c r="AP97" s="5">
        <v>6</v>
      </c>
      <c r="AQ97" s="5">
        <v>30</v>
      </c>
      <c r="AR97" s="5"/>
      <c r="AS97" s="5"/>
      <c r="AT97" s="5"/>
      <c r="AU97" s="5"/>
      <c r="AV97" s="5"/>
      <c r="AW97" s="5"/>
      <c r="AX97" s="6"/>
      <c r="AY97" s="6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7">
        <f t="shared" si="5"/>
        <v>6</v>
      </c>
      <c r="BM97" s="7">
        <f t="shared" si="6"/>
        <v>30</v>
      </c>
      <c r="BN97" s="35">
        <f t="shared" si="7"/>
        <v>5</v>
      </c>
    </row>
    <row r="98" spans="1:66" ht="15" customHeight="1">
      <c r="A98" s="44"/>
      <c r="B98" s="5" t="s">
        <v>103</v>
      </c>
      <c r="C98" s="5" t="s">
        <v>19</v>
      </c>
      <c r="D98" s="5"/>
      <c r="E98" s="5"/>
      <c r="F98" s="5"/>
      <c r="G98" s="5"/>
      <c r="H98" s="6"/>
      <c r="I98" s="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6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6"/>
      <c r="AI98" s="6"/>
      <c r="AJ98" s="6"/>
      <c r="AK98" s="6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6"/>
      <c r="AY98" s="6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7">
        <f t="shared" si="5"/>
        <v>0</v>
      </c>
      <c r="BM98" s="7">
        <f t="shared" si="6"/>
        <v>0</v>
      </c>
      <c r="BN98" s="35">
        <f t="shared" si="7"/>
        <v>0</v>
      </c>
    </row>
    <row r="99" spans="1:66" ht="15" customHeight="1">
      <c r="A99" s="44"/>
      <c r="B99" s="5" t="s">
        <v>165</v>
      </c>
      <c r="C99" s="5" t="s">
        <v>19</v>
      </c>
      <c r="D99" s="5"/>
      <c r="E99" s="5"/>
      <c r="F99" s="5"/>
      <c r="G99" s="5"/>
      <c r="H99" s="6"/>
      <c r="I99" s="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/>
      <c r="W99" s="6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6"/>
      <c r="AI99" s="6"/>
      <c r="AJ99" s="6"/>
      <c r="AK99" s="6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6"/>
      <c r="AY99" s="6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7">
        <f t="shared" si="5"/>
        <v>0</v>
      </c>
      <c r="BM99" s="7">
        <f t="shared" si="6"/>
        <v>0</v>
      </c>
      <c r="BN99" s="35">
        <f t="shared" si="7"/>
        <v>0</v>
      </c>
    </row>
    <row r="100" spans="1:66" ht="15" customHeight="1">
      <c r="A100" s="44"/>
      <c r="B100" s="5" t="s">
        <v>138</v>
      </c>
      <c r="C100" s="5" t="s">
        <v>121</v>
      </c>
      <c r="D100" s="5">
        <v>10</v>
      </c>
      <c r="E100" s="5">
        <v>380</v>
      </c>
      <c r="F100" s="5"/>
      <c r="G100" s="5"/>
      <c r="H100" s="6"/>
      <c r="I100" s="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/>
      <c r="W100" s="6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6"/>
      <c r="AI100" s="6"/>
      <c r="AJ100" s="6"/>
      <c r="AK100" s="6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6"/>
      <c r="AY100" s="6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7">
        <f t="shared" si="5"/>
        <v>10</v>
      </c>
      <c r="BM100" s="7">
        <f t="shared" si="6"/>
        <v>380</v>
      </c>
      <c r="BN100" s="35">
        <f t="shared" si="7"/>
        <v>38</v>
      </c>
    </row>
    <row r="101" spans="1:66" ht="15" customHeight="1">
      <c r="A101" s="44"/>
      <c r="B101" s="5" t="s">
        <v>150</v>
      </c>
      <c r="C101" s="5" t="s">
        <v>19</v>
      </c>
      <c r="D101" s="5"/>
      <c r="E101" s="5"/>
      <c r="F101" s="5"/>
      <c r="G101" s="5"/>
      <c r="H101" s="6"/>
      <c r="I101" s="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6"/>
      <c r="W101" s="6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6"/>
      <c r="AI101" s="6"/>
      <c r="AJ101" s="6"/>
      <c r="AK101" s="6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6"/>
      <c r="AY101" s="6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7">
        <f t="shared" si="5"/>
        <v>0</v>
      </c>
      <c r="BM101" s="7">
        <f t="shared" si="6"/>
        <v>0</v>
      </c>
      <c r="BN101" s="35">
        <f t="shared" si="7"/>
        <v>0</v>
      </c>
    </row>
    <row r="102" spans="1:66" ht="15" customHeight="1">
      <c r="A102" s="44"/>
      <c r="B102" s="5" t="s">
        <v>168</v>
      </c>
      <c r="C102" s="5" t="s">
        <v>19</v>
      </c>
      <c r="D102" s="5"/>
      <c r="E102" s="5"/>
      <c r="F102" s="5"/>
      <c r="G102" s="5"/>
      <c r="H102" s="6"/>
      <c r="I102" s="6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/>
      <c r="W102" s="6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6"/>
      <c r="AI102" s="6"/>
      <c r="AJ102" s="6"/>
      <c r="AK102" s="6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"/>
      <c r="AY102" s="6"/>
      <c r="AZ102" s="5"/>
      <c r="BA102" s="5"/>
      <c r="BB102" s="5">
        <v>2</v>
      </c>
      <c r="BC102" s="5">
        <v>300</v>
      </c>
      <c r="BD102" s="5"/>
      <c r="BE102" s="5"/>
      <c r="BF102" s="5"/>
      <c r="BG102" s="5"/>
      <c r="BH102" s="5"/>
      <c r="BI102" s="5"/>
      <c r="BJ102" s="5"/>
      <c r="BK102" s="5"/>
      <c r="BL102" s="7">
        <f t="shared" si="5"/>
        <v>2</v>
      </c>
      <c r="BM102" s="7">
        <f t="shared" si="6"/>
        <v>300</v>
      </c>
      <c r="BN102" s="35">
        <f t="shared" si="7"/>
        <v>150</v>
      </c>
    </row>
    <row r="103" spans="1:66" ht="15" customHeight="1">
      <c r="A103" s="44"/>
      <c r="B103" s="5" t="s">
        <v>129</v>
      </c>
      <c r="C103" s="5" t="s">
        <v>145</v>
      </c>
      <c r="D103" s="5">
        <v>2</v>
      </c>
      <c r="E103" s="5">
        <v>470</v>
      </c>
      <c r="F103" s="5"/>
      <c r="G103" s="5"/>
      <c r="H103" s="6"/>
      <c r="I103" s="6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/>
      <c r="W103" s="6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6"/>
      <c r="AI103" s="6"/>
      <c r="AJ103" s="6"/>
      <c r="AK103" s="6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"/>
      <c r="AY103" s="6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7">
        <f t="shared" si="5"/>
        <v>2</v>
      </c>
      <c r="BM103" s="7">
        <f t="shared" si="6"/>
        <v>470</v>
      </c>
      <c r="BN103" s="35">
        <f t="shared" si="7"/>
        <v>235</v>
      </c>
    </row>
    <row r="104" spans="1:66" ht="15" customHeight="1">
      <c r="A104" s="44"/>
      <c r="B104" s="5" t="s">
        <v>175</v>
      </c>
      <c r="C104" s="5" t="s">
        <v>19</v>
      </c>
      <c r="D104" s="5"/>
      <c r="E104" s="5"/>
      <c r="F104" s="5"/>
      <c r="G104" s="5"/>
      <c r="H104" s="6"/>
      <c r="I104" s="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6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6"/>
      <c r="AI104" s="6"/>
      <c r="AJ104" s="6"/>
      <c r="AK104" s="6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"/>
      <c r="AY104" s="6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7">
        <f t="shared" si="5"/>
        <v>0</v>
      </c>
      <c r="BM104" s="7">
        <f t="shared" si="6"/>
        <v>0</v>
      </c>
      <c r="BN104" s="35">
        <f t="shared" si="7"/>
        <v>0</v>
      </c>
    </row>
    <row r="105" spans="1:66" ht="15" customHeight="1">
      <c r="A105" s="44"/>
      <c r="B105" s="5" t="s">
        <v>38</v>
      </c>
      <c r="C105" s="5" t="s">
        <v>121</v>
      </c>
      <c r="D105" s="5">
        <v>10</v>
      </c>
      <c r="E105" s="5">
        <v>350</v>
      </c>
      <c r="F105" s="5"/>
      <c r="G105" s="5"/>
      <c r="H105" s="6"/>
      <c r="I105" s="6"/>
      <c r="J105" s="5"/>
      <c r="K105" s="5"/>
      <c r="L105" s="5">
        <v>10</v>
      </c>
      <c r="M105" s="5">
        <v>380</v>
      </c>
      <c r="N105" s="5"/>
      <c r="O105" s="5"/>
      <c r="P105" s="5"/>
      <c r="Q105" s="5"/>
      <c r="R105" s="5"/>
      <c r="S105" s="5"/>
      <c r="T105" s="5"/>
      <c r="U105" s="5"/>
      <c r="V105" s="6"/>
      <c r="W105" s="6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6"/>
      <c r="AI105" s="6"/>
      <c r="AJ105" s="6"/>
      <c r="AK105" s="6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"/>
      <c r="AY105" s="6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7">
        <f t="shared" si="5"/>
        <v>20</v>
      </c>
      <c r="BM105" s="7">
        <f t="shared" si="6"/>
        <v>730</v>
      </c>
      <c r="BN105" s="35">
        <f t="shared" si="7"/>
        <v>36.5</v>
      </c>
    </row>
    <row r="106" spans="1:66" ht="15" customHeight="1">
      <c r="A106" s="44"/>
      <c r="B106" s="5" t="s">
        <v>59</v>
      </c>
      <c r="C106" s="5" t="s">
        <v>19</v>
      </c>
      <c r="D106" s="5"/>
      <c r="E106" s="5"/>
      <c r="F106" s="5"/>
      <c r="G106" s="5"/>
      <c r="H106" s="6"/>
      <c r="I106" s="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6"/>
      <c r="AI106" s="6"/>
      <c r="AJ106" s="6"/>
      <c r="AK106" s="6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6"/>
      <c r="AY106" s="6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7">
        <f t="shared" si="5"/>
        <v>0</v>
      </c>
      <c r="BM106" s="7">
        <f t="shared" si="6"/>
        <v>0</v>
      </c>
      <c r="BN106" s="35">
        <f t="shared" si="7"/>
        <v>0</v>
      </c>
    </row>
    <row r="107" spans="1:66" ht="15" customHeight="1">
      <c r="A107" s="44"/>
      <c r="B107" s="7" t="s">
        <v>66</v>
      </c>
      <c r="C107" s="5" t="s">
        <v>121</v>
      </c>
      <c r="D107" s="5">
        <v>10</v>
      </c>
      <c r="E107" s="5">
        <v>380</v>
      </c>
      <c r="F107" s="5"/>
      <c r="G107" s="5"/>
      <c r="H107" s="6"/>
      <c r="I107" s="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/>
      <c r="W107" s="6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6"/>
      <c r="AI107" s="6"/>
      <c r="AJ107" s="6"/>
      <c r="AK107" s="6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6"/>
      <c r="AY107" s="6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7">
        <f t="shared" si="5"/>
        <v>10</v>
      </c>
      <c r="BM107" s="7">
        <f t="shared" si="6"/>
        <v>380</v>
      </c>
      <c r="BN107" s="35">
        <f t="shared" si="7"/>
        <v>38</v>
      </c>
    </row>
    <row r="108" spans="1:66" ht="15" customHeight="1">
      <c r="A108" s="44"/>
      <c r="B108" s="7" t="s">
        <v>111</v>
      </c>
      <c r="C108" s="5" t="s">
        <v>121</v>
      </c>
      <c r="D108" s="5">
        <v>5</v>
      </c>
      <c r="E108" s="5">
        <v>250</v>
      </c>
      <c r="F108" s="5"/>
      <c r="G108" s="5"/>
      <c r="H108" s="6"/>
      <c r="I108" s="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6"/>
      <c r="AI108" s="6"/>
      <c r="AJ108" s="6"/>
      <c r="AK108" s="6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6"/>
      <c r="AY108" s="6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7">
        <f t="shared" si="5"/>
        <v>5</v>
      </c>
      <c r="BM108" s="7">
        <f t="shared" si="6"/>
        <v>250</v>
      </c>
      <c r="BN108" s="35">
        <f t="shared" si="7"/>
        <v>50</v>
      </c>
    </row>
    <row r="109" spans="1:66" ht="15" customHeight="1">
      <c r="A109" s="44"/>
      <c r="B109" s="7" t="s">
        <v>16</v>
      </c>
      <c r="C109" s="5" t="s">
        <v>121</v>
      </c>
      <c r="D109" s="5">
        <v>5</v>
      </c>
      <c r="E109" s="5">
        <v>225</v>
      </c>
      <c r="F109" s="5"/>
      <c r="G109" s="5"/>
      <c r="H109" s="6"/>
      <c r="I109" s="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6"/>
      <c r="W109" s="6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6"/>
      <c r="AI109" s="6"/>
      <c r="AJ109" s="6"/>
      <c r="AK109" s="6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6"/>
      <c r="AY109" s="6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7">
        <f t="shared" si="5"/>
        <v>5</v>
      </c>
      <c r="BM109" s="7">
        <f t="shared" si="6"/>
        <v>225</v>
      </c>
      <c r="BN109" s="35">
        <f t="shared" si="7"/>
        <v>45</v>
      </c>
    </row>
    <row r="110" spans="1:66" ht="15" customHeight="1">
      <c r="A110" s="44"/>
      <c r="B110" s="7" t="s">
        <v>112</v>
      </c>
      <c r="C110" s="5" t="s">
        <v>121</v>
      </c>
      <c r="D110" s="5">
        <v>10</v>
      </c>
      <c r="E110" s="5">
        <v>300</v>
      </c>
      <c r="F110" s="5"/>
      <c r="G110" s="5"/>
      <c r="H110" s="6"/>
      <c r="I110" s="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6"/>
      <c r="W110" s="6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6"/>
      <c r="AI110" s="6"/>
      <c r="AJ110" s="6"/>
      <c r="AK110" s="6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6"/>
      <c r="AY110" s="6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7">
        <f t="shared" si="5"/>
        <v>10</v>
      </c>
      <c r="BM110" s="7">
        <f t="shared" si="6"/>
        <v>300</v>
      </c>
      <c r="BN110" s="35">
        <f t="shared" si="7"/>
        <v>30</v>
      </c>
    </row>
    <row r="111" spans="1:66" ht="15" customHeight="1">
      <c r="A111" s="44"/>
      <c r="B111" s="5" t="s">
        <v>76</v>
      </c>
      <c r="C111" s="5" t="s">
        <v>19</v>
      </c>
      <c r="D111" s="5"/>
      <c r="E111" s="5"/>
      <c r="F111" s="5"/>
      <c r="G111" s="5"/>
      <c r="H111" s="6"/>
      <c r="I111" s="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6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6"/>
      <c r="AI111" s="6"/>
      <c r="AJ111" s="6"/>
      <c r="AK111" s="6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6"/>
      <c r="AY111" s="6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7">
        <f aca="true" t="shared" si="8" ref="BL111:BL138">SUM(D111,F111,H111,J111,L111,N111,P111,R111,T111,V111,X111,Z111,AB111,AD111,AF111,AH111,AJ111,AL111,AN111,AP111,AR111,AT111,AV111,AX111,AZ111,BB111,BD111,BF111,BH111,BJ111)</f>
        <v>0</v>
      </c>
      <c r="BM111" s="7">
        <f aca="true" t="shared" si="9" ref="BM111:BM138">SUM(E111,G111,I111,K111,M111,O111,Q111,S111,U111,W111,Y111,AA111,AC111,AE111,AG111,AI111,AK111,AM111,AO111,AQ111,AS111,AU111,AW111,AY111,BA111,BC111,BE111,BG111,BI111,BK111)</f>
        <v>0</v>
      </c>
      <c r="BN111" s="35">
        <f t="shared" si="7"/>
        <v>0</v>
      </c>
    </row>
    <row r="112" spans="1:66" ht="15" customHeight="1">
      <c r="A112" s="44"/>
      <c r="B112" s="5" t="s">
        <v>50</v>
      </c>
      <c r="C112" s="5" t="s">
        <v>19</v>
      </c>
      <c r="D112" s="5"/>
      <c r="E112" s="5"/>
      <c r="F112" s="5"/>
      <c r="G112" s="5"/>
      <c r="H112" s="6"/>
      <c r="I112" s="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6"/>
      <c r="W112" s="6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6"/>
      <c r="AI112" s="6"/>
      <c r="AJ112" s="6"/>
      <c r="AK112" s="6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6"/>
      <c r="AY112" s="6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7">
        <f t="shared" si="8"/>
        <v>0</v>
      </c>
      <c r="BM112" s="7">
        <f t="shared" si="9"/>
        <v>0</v>
      </c>
      <c r="BN112" s="35">
        <f t="shared" si="7"/>
        <v>0</v>
      </c>
    </row>
    <row r="113" spans="1:66" ht="15" customHeight="1">
      <c r="A113" s="44"/>
      <c r="B113" s="5" t="s">
        <v>142</v>
      </c>
      <c r="C113" s="5" t="s">
        <v>121</v>
      </c>
      <c r="D113" s="5"/>
      <c r="E113" s="5"/>
      <c r="F113" s="5"/>
      <c r="G113" s="5"/>
      <c r="H113" s="6"/>
      <c r="I113" s="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6"/>
      <c r="AI113" s="6"/>
      <c r="AJ113" s="6"/>
      <c r="AK113" s="6"/>
      <c r="AL113" s="5"/>
      <c r="AM113" s="5"/>
      <c r="AN113" s="5"/>
      <c r="AO113" s="5"/>
      <c r="AP113" s="5">
        <v>5</v>
      </c>
      <c r="AQ113" s="5">
        <v>160</v>
      </c>
      <c r="AR113" s="5"/>
      <c r="AS113" s="5"/>
      <c r="AT113" s="5"/>
      <c r="AU113" s="5"/>
      <c r="AV113" s="5"/>
      <c r="AW113" s="5"/>
      <c r="AX113" s="6"/>
      <c r="AY113" s="6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7">
        <f t="shared" si="8"/>
        <v>5</v>
      </c>
      <c r="BM113" s="7">
        <f t="shared" si="9"/>
        <v>160</v>
      </c>
      <c r="BN113" s="35">
        <f t="shared" si="7"/>
        <v>32</v>
      </c>
    </row>
    <row r="114" spans="1:66" ht="15" customHeight="1">
      <c r="A114" s="44"/>
      <c r="B114" s="5" t="s">
        <v>162</v>
      </c>
      <c r="C114" s="5" t="s">
        <v>19</v>
      </c>
      <c r="D114" s="5"/>
      <c r="E114" s="5"/>
      <c r="F114" s="5"/>
      <c r="G114" s="5"/>
      <c r="H114" s="6"/>
      <c r="I114" s="6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6"/>
      <c r="W114" s="6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6"/>
      <c r="AI114" s="6"/>
      <c r="AJ114" s="6"/>
      <c r="AK114" s="6"/>
      <c r="AL114" s="5"/>
      <c r="AM114" s="5"/>
      <c r="AN114" s="5"/>
      <c r="AO114" s="5"/>
      <c r="AP114" s="5">
        <v>0.1</v>
      </c>
      <c r="AQ114" s="5">
        <v>25</v>
      </c>
      <c r="AR114" s="5"/>
      <c r="AS114" s="5"/>
      <c r="AT114" s="5"/>
      <c r="AU114" s="5"/>
      <c r="AV114" s="5"/>
      <c r="AW114" s="5"/>
      <c r="AX114" s="6"/>
      <c r="AY114" s="6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7">
        <f t="shared" si="8"/>
        <v>0.1</v>
      </c>
      <c r="BM114" s="7">
        <f t="shared" si="9"/>
        <v>25</v>
      </c>
      <c r="BN114" s="35">
        <f t="shared" si="7"/>
        <v>250</v>
      </c>
    </row>
    <row r="115" spans="1:66" ht="15" customHeight="1">
      <c r="A115" s="44"/>
      <c r="B115" s="5" t="s">
        <v>57</v>
      </c>
      <c r="C115" s="5" t="s">
        <v>145</v>
      </c>
      <c r="D115" s="5"/>
      <c r="E115" s="5"/>
      <c r="F115" s="5"/>
      <c r="G115" s="5"/>
      <c r="H115" s="6"/>
      <c r="I115" s="6"/>
      <c r="J115" s="5"/>
      <c r="K115" s="5"/>
      <c r="L115" s="5">
        <v>30</v>
      </c>
      <c r="M115" s="5">
        <v>630</v>
      </c>
      <c r="N115" s="5"/>
      <c r="O115" s="5"/>
      <c r="P115" s="5"/>
      <c r="Q115" s="5"/>
      <c r="R115" s="5"/>
      <c r="S115" s="5"/>
      <c r="T115" s="5"/>
      <c r="U115" s="5"/>
      <c r="V115" s="6"/>
      <c r="W115" s="6"/>
      <c r="X115" s="5"/>
      <c r="Y115" s="5"/>
      <c r="Z115" s="5">
        <v>30</v>
      </c>
      <c r="AA115" s="5">
        <v>630</v>
      </c>
      <c r="AB115" s="5"/>
      <c r="AC115" s="5"/>
      <c r="AD115" s="5"/>
      <c r="AE115" s="5"/>
      <c r="AF115" s="5"/>
      <c r="AG115" s="5"/>
      <c r="AH115" s="6"/>
      <c r="AI115" s="6"/>
      <c r="AJ115" s="6"/>
      <c r="AK115" s="6"/>
      <c r="AL115" s="5"/>
      <c r="AM115" s="5"/>
      <c r="AN115" s="5"/>
      <c r="AO115" s="5"/>
      <c r="AP115" s="5">
        <v>30</v>
      </c>
      <c r="AQ115" s="5">
        <v>630</v>
      </c>
      <c r="AR115" s="5"/>
      <c r="AS115" s="5"/>
      <c r="AT115" s="5"/>
      <c r="AU115" s="5"/>
      <c r="AV115" s="5"/>
      <c r="AW115" s="5"/>
      <c r="AX115" s="6"/>
      <c r="AY115" s="6"/>
      <c r="AZ115" s="5">
        <v>20</v>
      </c>
      <c r="BA115" s="5">
        <v>420</v>
      </c>
      <c r="BB115" s="5"/>
      <c r="BC115" s="5"/>
      <c r="BD115" s="5"/>
      <c r="BE115" s="5"/>
      <c r="BF115" s="5"/>
      <c r="BG115" s="5"/>
      <c r="BH115" s="5">
        <v>20</v>
      </c>
      <c r="BI115" s="5">
        <v>420</v>
      </c>
      <c r="BJ115" s="5"/>
      <c r="BK115" s="5"/>
      <c r="BL115" s="7">
        <f t="shared" si="8"/>
        <v>130</v>
      </c>
      <c r="BM115" s="7">
        <f t="shared" si="9"/>
        <v>2730</v>
      </c>
      <c r="BN115" s="35">
        <f t="shared" si="7"/>
        <v>21</v>
      </c>
    </row>
    <row r="116" spans="1:66" ht="15" customHeight="1">
      <c r="A116" s="44"/>
      <c r="B116" s="5" t="s">
        <v>146</v>
      </c>
      <c r="C116" s="5" t="s">
        <v>181</v>
      </c>
      <c r="D116" s="5">
        <v>1</v>
      </c>
      <c r="E116" s="5">
        <v>220</v>
      </c>
      <c r="F116" s="5"/>
      <c r="G116" s="5"/>
      <c r="H116" s="6"/>
      <c r="I116" s="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6"/>
      <c r="W116" s="6"/>
      <c r="X116" s="5"/>
      <c r="Y116" s="5"/>
      <c r="Z116" s="5">
        <v>1</v>
      </c>
      <c r="AA116" s="5">
        <v>220</v>
      </c>
      <c r="AB116" s="5"/>
      <c r="AC116" s="5"/>
      <c r="AD116" s="5"/>
      <c r="AE116" s="5"/>
      <c r="AF116" s="5"/>
      <c r="AG116" s="5"/>
      <c r="AH116" s="6"/>
      <c r="AI116" s="6"/>
      <c r="AJ116" s="6"/>
      <c r="AK116" s="6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6"/>
      <c r="AY116" s="6"/>
      <c r="AZ116" s="5"/>
      <c r="BA116" s="5"/>
      <c r="BB116" s="5"/>
      <c r="BC116" s="5"/>
      <c r="BD116" s="5"/>
      <c r="BE116" s="5"/>
      <c r="BF116" s="5">
        <v>1</v>
      </c>
      <c r="BG116" s="5">
        <v>220</v>
      </c>
      <c r="BH116" s="5"/>
      <c r="BI116" s="5"/>
      <c r="BJ116" s="5"/>
      <c r="BK116" s="5"/>
      <c r="BL116" s="7">
        <f t="shared" si="8"/>
        <v>3</v>
      </c>
      <c r="BM116" s="7">
        <f t="shared" si="9"/>
        <v>660</v>
      </c>
      <c r="BN116" s="35">
        <f t="shared" si="7"/>
        <v>220</v>
      </c>
    </row>
    <row r="117" spans="1:66" ht="15" customHeight="1">
      <c r="A117" s="44"/>
      <c r="B117" s="5" t="s">
        <v>119</v>
      </c>
      <c r="C117" s="5" t="s">
        <v>19</v>
      </c>
      <c r="D117" s="5"/>
      <c r="E117" s="5"/>
      <c r="F117" s="5"/>
      <c r="G117" s="5"/>
      <c r="H117" s="6"/>
      <c r="I117" s="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6"/>
      <c r="W117" s="6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6"/>
      <c r="AI117" s="6"/>
      <c r="AJ117" s="6"/>
      <c r="AK117" s="6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6"/>
      <c r="AY117" s="6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7">
        <f t="shared" si="8"/>
        <v>0</v>
      </c>
      <c r="BM117" s="7">
        <f t="shared" si="9"/>
        <v>0</v>
      </c>
      <c r="BN117" s="35">
        <f t="shared" si="7"/>
        <v>0</v>
      </c>
    </row>
    <row r="118" spans="1:66" ht="15" customHeight="1">
      <c r="A118" s="44"/>
      <c r="B118" s="5" t="s">
        <v>113</v>
      </c>
      <c r="C118" s="5" t="s">
        <v>19</v>
      </c>
      <c r="D118" s="5">
        <v>2</v>
      </c>
      <c r="E118" s="5">
        <v>80</v>
      </c>
      <c r="F118" s="5"/>
      <c r="G118" s="5"/>
      <c r="H118" s="6"/>
      <c r="I118" s="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6"/>
      <c r="W118" s="6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6"/>
      <c r="AI118" s="6"/>
      <c r="AJ118" s="6"/>
      <c r="AK118" s="6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6"/>
      <c r="AY118" s="6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7">
        <f t="shared" si="8"/>
        <v>2</v>
      </c>
      <c r="BM118" s="7">
        <f t="shared" si="9"/>
        <v>80</v>
      </c>
      <c r="BN118" s="35">
        <f t="shared" si="7"/>
        <v>40</v>
      </c>
    </row>
    <row r="119" spans="1:66" ht="15" customHeight="1">
      <c r="A119" s="44"/>
      <c r="B119" s="5" t="s">
        <v>91</v>
      </c>
      <c r="C119" s="5" t="s">
        <v>145</v>
      </c>
      <c r="D119" s="5">
        <v>5</v>
      </c>
      <c r="E119" s="5">
        <v>70</v>
      </c>
      <c r="F119" s="5"/>
      <c r="G119" s="5"/>
      <c r="H119" s="6"/>
      <c r="I119" s="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6"/>
      <c r="W119" s="6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6"/>
      <c r="AI119" s="6"/>
      <c r="AJ119" s="6"/>
      <c r="AK119" s="6"/>
      <c r="AL119" s="5">
        <v>5</v>
      </c>
      <c r="AM119" s="5">
        <v>70</v>
      </c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6"/>
      <c r="AY119" s="6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7">
        <f t="shared" si="8"/>
        <v>10</v>
      </c>
      <c r="BM119" s="7">
        <f t="shared" si="9"/>
        <v>140</v>
      </c>
      <c r="BN119" s="35">
        <f t="shared" si="7"/>
        <v>14</v>
      </c>
    </row>
    <row r="120" spans="1:66" ht="15" customHeight="1">
      <c r="A120" s="44"/>
      <c r="B120" s="5" t="s">
        <v>29</v>
      </c>
      <c r="C120" s="5" t="s">
        <v>19</v>
      </c>
      <c r="D120" s="5">
        <v>10</v>
      </c>
      <c r="E120" s="5">
        <v>380</v>
      </c>
      <c r="F120" s="5"/>
      <c r="G120" s="5"/>
      <c r="H120" s="6"/>
      <c r="I120" s="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6"/>
      <c r="W120" s="6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6"/>
      <c r="AI120" s="6"/>
      <c r="AJ120" s="6"/>
      <c r="AK120" s="6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6"/>
      <c r="AY120" s="6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7">
        <f t="shared" si="8"/>
        <v>10</v>
      </c>
      <c r="BM120" s="7">
        <f t="shared" si="9"/>
        <v>380</v>
      </c>
      <c r="BN120" s="35">
        <f t="shared" si="7"/>
        <v>38</v>
      </c>
    </row>
    <row r="121" spans="1:66" ht="15" customHeight="1">
      <c r="A121" s="45"/>
      <c r="B121" s="5" t="s">
        <v>67</v>
      </c>
      <c r="C121" s="5" t="s">
        <v>19</v>
      </c>
      <c r="D121" s="5"/>
      <c r="E121" s="5"/>
      <c r="F121" s="5"/>
      <c r="G121" s="5"/>
      <c r="H121" s="6"/>
      <c r="I121" s="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5"/>
      <c r="Y121" s="5"/>
      <c r="Z121" s="5">
        <v>0.5</v>
      </c>
      <c r="AA121" s="5">
        <v>190</v>
      </c>
      <c r="AB121" s="5"/>
      <c r="AC121" s="5"/>
      <c r="AD121" s="5"/>
      <c r="AE121" s="5"/>
      <c r="AF121" s="5"/>
      <c r="AG121" s="5"/>
      <c r="AH121" s="6"/>
      <c r="AI121" s="6"/>
      <c r="AJ121" s="6"/>
      <c r="AK121" s="6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6"/>
      <c r="AY121" s="6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7">
        <f t="shared" si="8"/>
        <v>0.5</v>
      </c>
      <c r="BM121" s="7">
        <f t="shared" si="9"/>
        <v>190</v>
      </c>
      <c r="BN121" s="35">
        <f t="shared" si="7"/>
        <v>380</v>
      </c>
    </row>
    <row r="122" spans="1:66" ht="15" customHeight="1">
      <c r="A122" s="40" t="s">
        <v>41</v>
      </c>
      <c r="B122" s="5" t="s">
        <v>6</v>
      </c>
      <c r="C122" s="5" t="s">
        <v>19</v>
      </c>
      <c r="D122" s="5"/>
      <c r="E122" s="5"/>
      <c r="F122" s="5"/>
      <c r="G122" s="5"/>
      <c r="H122" s="6"/>
      <c r="I122" s="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6"/>
      <c r="W122" s="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6"/>
      <c r="AI122" s="6"/>
      <c r="AJ122" s="6"/>
      <c r="AK122" s="6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6"/>
      <c r="AY122" s="6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7">
        <f t="shared" si="8"/>
        <v>0</v>
      </c>
      <c r="BM122" s="7">
        <f t="shared" si="9"/>
        <v>0</v>
      </c>
      <c r="BN122" s="35">
        <f t="shared" si="7"/>
        <v>0</v>
      </c>
    </row>
    <row r="123" spans="1:66" ht="15" customHeight="1">
      <c r="A123" s="41"/>
      <c r="B123" s="5" t="s">
        <v>52</v>
      </c>
      <c r="C123" s="5" t="s">
        <v>145</v>
      </c>
      <c r="D123" s="5">
        <v>5</v>
      </c>
      <c r="E123" s="5">
        <v>2600</v>
      </c>
      <c r="F123" s="5"/>
      <c r="G123" s="5"/>
      <c r="H123" s="6"/>
      <c r="I123" s="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6"/>
      <c r="W123" s="6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6"/>
      <c r="AI123" s="6"/>
      <c r="AJ123" s="6"/>
      <c r="AK123" s="6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6"/>
      <c r="AY123" s="6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7">
        <f t="shared" si="8"/>
        <v>5</v>
      </c>
      <c r="BM123" s="7">
        <f t="shared" si="9"/>
        <v>2600</v>
      </c>
      <c r="BN123" s="35">
        <f t="shared" si="7"/>
        <v>520</v>
      </c>
    </row>
    <row r="124" spans="1:66" ht="15" customHeight="1">
      <c r="A124" s="41"/>
      <c r="B124" s="5" t="s">
        <v>15</v>
      </c>
      <c r="C124" s="5" t="s">
        <v>125</v>
      </c>
      <c r="D124" s="5"/>
      <c r="E124" s="5"/>
      <c r="F124" s="5"/>
      <c r="G124" s="5"/>
      <c r="H124" s="6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6"/>
      <c r="W124" s="6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6"/>
      <c r="AI124" s="6"/>
      <c r="AJ124" s="6"/>
      <c r="AK124" s="6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6"/>
      <c r="AY124" s="6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7">
        <f t="shared" si="8"/>
        <v>0</v>
      </c>
      <c r="BM124" s="7">
        <f t="shared" si="9"/>
        <v>0</v>
      </c>
      <c r="BN124" s="35">
        <f t="shared" si="7"/>
        <v>0</v>
      </c>
    </row>
    <row r="125" spans="1:66" ht="15" customHeight="1">
      <c r="A125" s="41"/>
      <c r="B125" s="5" t="s">
        <v>89</v>
      </c>
      <c r="C125" s="5" t="s">
        <v>121</v>
      </c>
      <c r="D125" s="5"/>
      <c r="E125" s="5"/>
      <c r="F125" s="5"/>
      <c r="G125" s="5"/>
      <c r="H125" s="6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6"/>
      <c r="W125" s="6"/>
      <c r="X125" s="5"/>
      <c r="Y125" s="5"/>
      <c r="Z125" s="5"/>
      <c r="AA125" s="5"/>
      <c r="AB125" s="5">
        <v>4</v>
      </c>
      <c r="AC125" s="5">
        <v>80</v>
      </c>
      <c r="AD125" s="5"/>
      <c r="AE125" s="5"/>
      <c r="AF125" s="5"/>
      <c r="AG125" s="5"/>
      <c r="AH125" s="6"/>
      <c r="AI125" s="6"/>
      <c r="AJ125" s="6"/>
      <c r="AK125" s="6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6"/>
      <c r="AY125" s="6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7">
        <f t="shared" si="8"/>
        <v>4</v>
      </c>
      <c r="BM125" s="7">
        <f t="shared" si="9"/>
        <v>80</v>
      </c>
      <c r="BN125" s="35">
        <f t="shared" si="7"/>
        <v>20</v>
      </c>
    </row>
    <row r="126" spans="1:66" ht="15" customHeight="1">
      <c r="A126" s="41"/>
      <c r="B126" s="5" t="s">
        <v>75</v>
      </c>
      <c r="C126" s="5" t="s">
        <v>19</v>
      </c>
      <c r="D126" s="5"/>
      <c r="E126" s="5"/>
      <c r="F126" s="5"/>
      <c r="G126" s="5"/>
      <c r="H126" s="6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6"/>
      <c r="W126" s="6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6"/>
      <c r="AI126" s="6"/>
      <c r="AJ126" s="6"/>
      <c r="AK126" s="6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6"/>
      <c r="AY126" s="6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7">
        <f t="shared" si="8"/>
        <v>0</v>
      </c>
      <c r="BM126" s="7">
        <f t="shared" si="9"/>
        <v>0</v>
      </c>
      <c r="BN126" s="35">
        <f t="shared" si="7"/>
        <v>0</v>
      </c>
    </row>
    <row r="127" spans="1:66" ht="15" customHeight="1">
      <c r="A127" s="42"/>
      <c r="B127" s="5" t="s">
        <v>32</v>
      </c>
      <c r="C127" s="5" t="s">
        <v>19</v>
      </c>
      <c r="D127" s="5"/>
      <c r="E127" s="5"/>
      <c r="F127" s="5"/>
      <c r="G127" s="5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6"/>
      <c r="W127" s="6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6"/>
      <c r="AI127" s="6"/>
      <c r="AJ127" s="6"/>
      <c r="AK127" s="6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6"/>
      <c r="AY127" s="6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7">
        <f t="shared" si="8"/>
        <v>0</v>
      </c>
      <c r="BM127" s="7">
        <f t="shared" si="9"/>
        <v>0</v>
      </c>
      <c r="BN127" s="35">
        <f t="shared" si="7"/>
        <v>0</v>
      </c>
    </row>
    <row r="128" spans="1:66" ht="15" customHeight="1">
      <c r="A128" s="46" t="s">
        <v>4</v>
      </c>
      <c r="B128" s="5" t="s">
        <v>120</v>
      </c>
      <c r="C128" s="5" t="s">
        <v>145</v>
      </c>
      <c r="D128" s="5">
        <v>15</v>
      </c>
      <c r="E128" s="5">
        <v>1275</v>
      </c>
      <c r="F128" s="5"/>
      <c r="G128" s="5"/>
      <c r="H128" s="6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6"/>
      <c r="W128" s="6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6"/>
      <c r="AI128" s="6"/>
      <c r="AJ128" s="6"/>
      <c r="AK128" s="6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6"/>
      <c r="AY128" s="6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7">
        <f t="shared" si="8"/>
        <v>15</v>
      </c>
      <c r="BM128" s="7">
        <f t="shared" si="9"/>
        <v>1275</v>
      </c>
      <c r="BN128" s="35">
        <f t="shared" si="7"/>
        <v>85</v>
      </c>
    </row>
    <row r="129" spans="1:66" ht="15" customHeight="1">
      <c r="A129" s="47"/>
      <c r="B129" s="5" t="s">
        <v>45</v>
      </c>
      <c r="C129" s="5" t="s">
        <v>145</v>
      </c>
      <c r="D129" s="5">
        <v>10</v>
      </c>
      <c r="E129" s="5">
        <v>560</v>
      </c>
      <c r="F129" s="5"/>
      <c r="G129" s="5"/>
      <c r="H129" s="6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6"/>
      <c r="W129" s="6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6"/>
      <c r="AI129" s="6"/>
      <c r="AJ129" s="6"/>
      <c r="AK129" s="6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6"/>
      <c r="AY129" s="6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7">
        <f t="shared" si="8"/>
        <v>10</v>
      </c>
      <c r="BM129" s="7">
        <f t="shared" si="9"/>
        <v>560</v>
      </c>
      <c r="BN129" s="35">
        <f t="shared" si="7"/>
        <v>56</v>
      </c>
    </row>
    <row r="130" spans="1:66" ht="15" customHeight="1">
      <c r="A130" s="47"/>
      <c r="B130" s="5" t="s">
        <v>158</v>
      </c>
      <c r="C130" s="5" t="s">
        <v>145</v>
      </c>
      <c r="D130" s="5"/>
      <c r="E130" s="5"/>
      <c r="F130" s="5"/>
      <c r="G130" s="5"/>
      <c r="H130" s="6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/>
      <c r="W130" s="6"/>
      <c r="X130" s="5"/>
      <c r="Y130" s="5"/>
      <c r="Z130" s="5"/>
      <c r="AA130" s="5"/>
      <c r="AB130" s="5">
        <v>10</v>
      </c>
      <c r="AC130" s="5">
        <v>1000</v>
      </c>
      <c r="AD130" s="5"/>
      <c r="AE130" s="5"/>
      <c r="AF130" s="5"/>
      <c r="AG130" s="5"/>
      <c r="AH130" s="6"/>
      <c r="AI130" s="6"/>
      <c r="AJ130" s="6"/>
      <c r="AK130" s="6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6"/>
      <c r="AY130" s="6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7">
        <f t="shared" si="8"/>
        <v>10</v>
      </c>
      <c r="BM130" s="7">
        <f t="shared" si="9"/>
        <v>1000</v>
      </c>
      <c r="BN130" s="35">
        <f t="shared" si="7"/>
        <v>100</v>
      </c>
    </row>
    <row r="131" spans="1:66" ht="15" customHeight="1">
      <c r="A131" s="47"/>
      <c r="B131" s="5" t="s">
        <v>74</v>
      </c>
      <c r="C131" s="5" t="s">
        <v>145</v>
      </c>
      <c r="D131" s="5"/>
      <c r="E131" s="5"/>
      <c r="F131" s="5"/>
      <c r="G131" s="5"/>
      <c r="H131" s="6"/>
      <c r="I131" s="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6"/>
      <c r="W131" s="6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6"/>
      <c r="AI131" s="6"/>
      <c r="AJ131" s="6"/>
      <c r="AK131" s="6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6"/>
      <c r="AY131" s="6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7">
        <f t="shared" si="8"/>
        <v>0</v>
      </c>
      <c r="BM131" s="7">
        <f t="shared" si="9"/>
        <v>0</v>
      </c>
      <c r="BN131" s="35">
        <f t="shared" si="7"/>
        <v>0</v>
      </c>
    </row>
    <row r="132" spans="1:66" ht="15" customHeight="1">
      <c r="A132" s="47"/>
      <c r="B132" s="5" t="s">
        <v>130</v>
      </c>
      <c r="C132" s="5" t="s">
        <v>145</v>
      </c>
      <c r="D132" s="5">
        <v>5</v>
      </c>
      <c r="E132" s="5">
        <v>475</v>
      </c>
      <c r="F132" s="5"/>
      <c r="G132" s="5"/>
      <c r="H132" s="6"/>
      <c r="I132" s="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/>
      <c r="W132" s="6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6"/>
      <c r="AI132" s="6"/>
      <c r="AJ132" s="6"/>
      <c r="AK132" s="6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6"/>
      <c r="AY132" s="6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7">
        <f t="shared" si="8"/>
        <v>5</v>
      </c>
      <c r="BM132" s="7">
        <f t="shared" si="9"/>
        <v>475</v>
      </c>
      <c r="BN132" s="35">
        <f t="shared" si="7"/>
        <v>95</v>
      </c>
    </row>
    <row r="133" spans="1:66" ht="15" customHeight="1">
      <c r="A133" s="47"/>
      <c r="B133" s="5" t="s">
        <v>110</v>
      </c>
      <c r="C133" s="5" t="s">
        <v>145</v>
      </c>
      <c r="D133" s="5">
        <v>10</v>
      </c>
      <c r="E133" s="5">
        <v>600</v>
      </c>
      <c r="F133" s="5"/>
      <c r="G133" s="5"/>
      <c r="H133" s="6"/>
      <c r="I133" s="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"/>
      <c r="W133" s="6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6"/>
      <c r="AI133" s="6"/>
      <c r="AJ133" s="6"/>
      <c r="AK133" s="6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6"/>
      <c r="AY133" s="6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7">
        <f t="shared" si="8"/>
        <v>10</v>
      </c>
      <c r="BM133" s="7">
        <f t="shared" si="9"/>
        <v>600</v>
      </c>
      <c r="BN133" s="35">
        <f aca="true" t="shared" si="10" ref="BN133:BN152">IF(BL133&lt;&gt;0,BM133/BL133,0)</f>
        <v>60</v>
      </c>
    </row>
    <row r="134" spans="1:66" ht="15" customHeight="1">
      <c r="A134" s="47"/>
      <c r="B134" s="5" t="s">
        <v>77</v>
      </c>
      <c r="C134" s="5" t="s">
        <v>145</v>
      </c>
      <c r="D134" s="5">
        <v>10</v>
      </c>
      <c r="E134" s="5">
        <v>1000</v>
      </c>
      <c r="F134" s="5"/>
      <c r="G134" s="5"/>
      <c r="H134" s="6"/>
      <c r="I134" s="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6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6"/>
      <c r="AI134" s="6"/>
      <c r="AJ134" s="6"/>
      <c r="AK134" s="6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6"/>
      <c r="AY134" s="6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7">
        <f t="shared" si="8"/>
        <v>10</v>
      </c>
      <c r="BM134" s="7">
        <f t="shared" si="9"/>
        <v>1000</v>
      </c>
      <c r="BN134" s="35">
        <f t="shared" si="10"/>
        <v>100</v>
      </c>
    </row>
    <row r="135" spans="1:66" ht="15" customHeight="1">
      <c r="A135" s="47"/>
      <c r="B135" s="5" t="s">
        <v>99</v>
      </c>
      <c r="C135" s="5" t="s">
        <v>145</v>
      </c>
      <c r="D135" s="5">
        <v>10</v>
      </c>
      <c r="E135" s="5">
        <v>950</v>
      </c>
      <c r="F135" s="5"/>
      <c r="G135" s="5"/>
      <c r="H135" s="6"/>
      <c r="I135" s="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6"/>
      <c r="AI135" s="6"/>
      <c r="AJ135" s="6"/>
      <c r="AK135" s="6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6"/>
      <c r="AY135" s="6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7">
        <f t="shared" si="8"/>
        <v>10</v>
      </c>
      <c r="BM135" s="7">
        <f t="shared" si="9"/>
        <v>950</v>
      </c>
      <c r="BN135" s="35">
        <f t="shared" si="10"/>
        <v>95</v>
      </c>
    </row>
    <row r="136" spans="1:66" ht="15" customHeight="1">
      <c r="A136" s="47"/>
      <c r="B136" s="5" t="s">
        <v>51</v>
      </c>
      <c r="C136" s="5" t="s">
        <v>121</v>
      </c>
      <c r="D136" s="5"/>
      <c r="E136" s="5"/>
      <c r="F136" s="5"/>
      <c r="G136" s="5"/>
      <c r="H136" s="6"/>
      <c r="I136" s="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>
        <v>4</v>
      </c>
      <c r="U136" s="5">
        <v>60</v>
      </c>
      <c r="V136" s="6"/>
      <c r="W136" s="6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6"/>
      <c r="AI136" s="6"/>
      <c r="AJ136" s="6"/>
      <c r="AK136" s="6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6"/>
      <c r="AY136" s="6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7">
        <f t="shared" si="8"/>
        <v>4</v>
      </c>
      <c r="BM136" s="7">
        <f t="shared" si="9"/>
        <v>60</v>
      </c>
      <c r="BN136" s="35">
        <f t="shared" si="10"/>
        <v>15</v>
      </c>
    </row>
    <row r="137" spans="1:66" ht="15" customHeight="1">
      <c r="A137" s="47"/>
      <c r="B137" s="5" t="s">
        <v>148</v>
      </c>
      <c r="C137" s="5" t="s">
        <v>121</v>
      </c>
      <c r="D137" s="5"/>
      <c r="E137" s="5"/>
      <c r="F137" s="5"/>
      <c r="G137" s="5"/>
      <c r="H137" s="6"/>
      <c r="I137" s="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6"/>
      <c r="W137" s="6"/>
      <c r="X137" s="5"/>
      <c r="Y137" s="5"/>
      <c r="Z137" s="5"/>
      <c r="AA137" s="5"/>
      <c r="AB137" s="5">
        <v>1</v>
      </c>
      <c r="AC137" s="5">
        <v>2200</v>
      </c>
      <c r="AD137" s="5"/>
      <c r="AE137" s="5"/>
      <c r="AF137" s="5"/>
      <c r="AG137" s="5"/>
      <c r="AH137" s="6"/>
      <c r="AI137" s="6"/>
      <c r="AJ137" s="6"/>
      <c r="AK137" s="6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6"/>
      <c r="AY137" s="6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7">
        <f t="shared" si="8"/>
        <v>1</v>
      </c>
      <c r="BM137" s="7">
        <f t="shared" si="9"/>
        <v>2200</v>
      </c>
      <c r="BN137" s="35">
        <f t="shared" si="10"/>
        <v>2200</v>
      </c>
    </row>
    <row r="138" spans="1:66" ht="15" customHeight="1">
      <c r="A138" s="47"/>
      <c r="B138" s="5" t="s">
        <v>36</v>
      </c>
      <c r="C138" s="5" t="s">
        <v>145</v>
      </c>
      <c r="D138" s="5">
        <v>10</v>
      </c>
      <c r="E138" s="5">
        <v>800</v>
      </c>
      <c r="F138" s="5"/>
      <c r="G138" s="5"/>
      <c r="H138" s="6"/>
      <c r="I138" s="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6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6"/>
      <c r="AI138" s="6"/>
      <c r="AJ138" s="6"/>
      <c r="AK138" s="6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6"/>
      <c r="AY138" s="6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7">
        <f t="shared" si="8"/>
        <v>10</v>
      </c>
      <c r="BM138" s="7">
        <f t="shared" si="9"/>
        <v>800</v>
      </c>
      <c r="BN138" s="35">
        <f t="shared" si="10"/>
        <v>80</v>
      </c>
    </row>
    <row r="139" spans="1:66" ht="15" customHeight="1">
      <c r="A139" s="47"/>
      <c r="B139" s="7" t="s">
        <v>5</v>
      </c>
      <c r="C139" s="5" t="s">
        <v>145</v>
      </c>
      <c r="D139" s="5">
        <v>10</v>
      </c>
      <c r="E139" s="5">
        <v>220</v>
      </c>
      <c r="F139" s="5"/>
      <c r="G139" s="5"/>
      <c r="H139" s="6"/>
      <c r="I139" s="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6"/>
      <c r="AI139" s="6"/>
      <c r="AJ139" s="6"/>
      <c r="AK139" s="6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6"/>
      <c r="AY139" s="6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7">
        <f aca="true" t="shared" si="11" ref="BL139:BM142">SUM(D139,F139,H139,J139,L139,N139,P139,R139,T139,V139,X139,Z139,AB139,AD139,AF139,AH139,AJ139,AL139,AN139,AP139,AR139,AT139,AV139,AX139,AZ139,BB139,BD139,BF139,BH139,BJ139)</f>
        <v>10</v>
      </c>
      <c r="BM139" s="7">
        <f t="shared" si="11"/>
        <v>220</v>
      </c>
      <c r="BN139" s="35">
        <f t="shared" si="10"/>
        <v>22</v>
      </c>
    </row>
    <row r="140" spans="1:66" ht="15" customHeight="1">
      <c r="A140" s="47"/>
      <c r="B140" s="7" t="s">
        <v>47</v>
      </c>
      <c r="C140" s="5" t="s">
        <v>145</v>
      </c>
      <c r="D140" s="5">
        <v>10</v>
      </c>
      <c r="E140" s="5">
        <v>300</v>
      </c>
      <c r="F140" s="5"/>
      <c r="G140" s="5"/>
      <c r="H140" s="6"/>
      <c r="I140" s="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6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6"/>
      <c r="AI140" s="6"/>
      <c r="AJ140" s="6"/>
      <c r="AK140" s="6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6"/>
      <c r="AY140" s="6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7">
        <f t="shared" si="11"/>
        <v>10</v>
      </c>
      <c r="BM140" s="7">
        <f t="shared" si="11"/>
        <v>300</v>
      </c>
      <c r="BN140" s="35">
        <f t="shared" si="10"/>
        <v>30</v>
      </c>
    </row>
    <row r="141" spans="1:66" ht="15" customHeight="1">
      <c r="A141" s="47"/>
      <c r="B141" s="7" t="s">
        <v>26</v>
      </c>
      <c r="C141" s="5" t="s">
        <v>145</v>
      </c>
      <c r="D141" s="5">
        <v>3</v>
      </c>
      <c r="E141" s="5">
        <v>570</v>
      </c>
      <c r="F141" s="5"/>
      <c r="G141" s="5"/>
      <c r="H141" s="6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6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6"/>
      <c r="AI141" s="6"/>
      <c r="AJ141" s="6"/>
      <c r="AK141" s="6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6"/>
      <c r="AY141" s="6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7">
        <f t="shared" si="11"/>
        <v>3</v>
      </c>
      <c r="BM141" s="7">
        <f t="shared" si="11"/>
        <v>570</v>
      </c>
      <c r="BN141" s="35">
        <f t="shared" si="10"/>
        <v>190</v>
      </c>
    </row>
    <row r="142" spans="1:66" ht="15" customHeight="1">
      <c r="A142" s="47"/>
      <c r="B142" s="7" t="s">
        <v>24</v>
      </c>
      <c r="C142" s="5" t="s">
        <v>145</v>
      </c>
      <c r="D142" s="5">
        <v>10</v>
      </c>
      <c r="E142" s="5">
        <v>800</v>
      </c>
      <c r="F142" s="5"/>
      <c r="G142" s="5"/>
      <c r="H142" s="6"/>
      <c r="I142" s="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6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6"/>
      <c r="AI142" s="6"/>
      <c r="AJ142" s="6"/>
      <c r="AK142" s="6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6"/>
      <c r="AY142" s="6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7">
        <f t="shared" si="11"/>
        <v>10</v>
      </c>
      <c r="BM142" s="7">
        <f t="shared" si="11"/>
        <v>800</v>
      </c>
      <c r="BN142" s="35">
        <f t="shared" si="10"/>
        <v>80</v>
      </c>
    </row>
    <row r="143" spans="1:66" ht="15" customHeight="1">
      <c r="A143" s="47"/>
      <c r="B143" s="5" t="s">
        <v>65</v>
      </c>
      <c r="C143" s="5" t="s">
        <v>145</v>
      </c>
      <c r="D143" s="5">
        <v>2</v>
      </c>
      <c r="E143" s="5">
        <v>2750</v>
      </c>
      <c r="F143" s="5"/>
      <c r="G143" s="5"/>
      <c r="H143" s="6"/>
      <c r="I143" s="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6"/>
      <c r="X143" s="5"/>
      <c r="Y143" s="5"/>
      <c r="Z143" s="5">
        <v>25</v>
      </c>
      <c r="AA143" s="5">
        <v>1375</v>
      </c>
      <c r="AB143" s="5"/>
      <c r="AC143" s="5"/>
      <c r="AD143" s="5"/>
      <c r="AE143" s="5"/>
      <c r="AF143" s="5"/>
      <c r="AG143" s="5"/>
      <c r="AH143" s="6"/>
      <c r="AI143" s="6"/>
      <c r="AJ143" s="6"/>
      <c r="AK143" s="6"/>
      <c r="AL143" s="5"/>
      <c r="AM143" s="5"/>
      <c r="AN143" s="5"/>
      <c r="AO143" s="5"/>
      <c r="AP143" s="5">
        <v>25</v>
      </c>
      <c r="AQ143" s="5">
        <v>1375</v>
      </c>
      <c r="AR143" s="5"/>
      <c r="AS143" s="5"/>
      <c r="AT143" s="5"/>
      <c r="AU143" s="5"/>
      <c r="AV143" s="5"/>
      <c r="AW143" s="5"/>
      <c r="AX143" s="6"/>
      <c r="AY143" s="6"/>
      <c r="AZ143" s="5"/>
      <c r="BA143" s="5"/>
      <c r="BB143" s="5">
        <v>25</v>
      </c>
      <c r="BC143" s="5">
        <v>1375</v>
      </c>
      <c r="BD143" s="5"/>
      <c r="BE143" s="5"/>
      <c r="BF143" s="5"/>
      <c r="BG143" s="5"/>
      <c r="BH143" s="5"/>
      <c r="BI143" s="5"/>
      <c r="BJ143" s="5"/>
      <c r="BK143" s="5"/>
      <c r="BL143" s="7">
        <f aca="true" t="shared" si="12" ref="BL143:BL152">SUM(D143,F143,H143,J143,L143,N143,P143,R143,T143,V143,X143,Z143,AB143,AD143,AF143,AH143,AJ143,AL143,AN143,AP143,AR143,AT143,AV143,AX143,AZ143,BB143,BD143,BF143,BH143,BJ143)</f>
        <v>77</v>
      </c>
      <c r="BM143" s="7">
        <f aca="true" t="shared" si="13" ref="BM143:BM152">SUM(E143,G143,I143,K143,M143,O143,Q143,S143,U143,W143,Y143,AA143,AC143,AE143,AG143,AI143,AK143,AM143,AO143,AQ143,AS143,AU143,AW143,AY143,BA143,BC143,BE143,BG143,BI143,BK143)</f>
        <v>6875</v>
      </c>
      <c r="BN143" s="35">
        <f t="shared" si="10"/>
        <v>89.28571428571429</v>
      </c>
    </row>
    <row r="144" spans="1:66" ht="15" customHeight="1">
      <c r="A144" s="47"/>
      <c r="B144" s="5" t="s">
        <v>134</v>
      </c>
      <c r="C144" s="5" t="s">
        <v>145</v>
      </c>
      <c r="D144" s="5"/>
      <c r="E144" s="5"/>
      <c r="F144" s="5"/>
      <c r="G144" s="5"/>
      <c r="H144" s="6"/>
      <c r="I144" s="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6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6"/>
      <c r="AI144" s="6"/>
      <c r="AJ144" s="6"/>
      <c r="AK144" s="6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6"/>
      <c r="AY144" s="6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7">
        <f t="shared" si="12"/>
        <v>0</v>
      </c>
      <c r="BM144" s="7">
        <f t="shared" si="13"/>
        <v>0</v>
      </c>
      <c r="BN144" s="35">
        <f t="shared" si="10"/>
        <v>0</v>
      </c>
    </row>
    <row r="145" spans="1:66" ht="15" customHeight="1">
      <c r="A145" s="47"/>
      <c r="B145" s="5" t="s">
        <v>107</v>
      </c>
      <c r="C145" s="5" t="s">
        <v>145</v>
      </c>
      <c r="D145" s="5"/>
      <c r="E145" s="5"/>
      <c r="F145" s="5"/>
      <c r="G145" s="5"/>
      <c r="H145" s="6"/>
      <c r="I145" s="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"/>
      <c r="W145" s="6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6"/>
      <c r="AI145" s="6"/>
      <c r="AJ145" s="6"/>
      <c r="AK145" s="6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6"/>
      <c r="AY145" s="6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7">
        <f t="shared" si="12"/>
        <v>0</v>
      </c>
      <c r="BM145" s="7">
        <f t="shared" si="13"/>
        <v>0</v>
      </c>
      <c r="BN145" s="35">
        <f t="shared" si="10"/>
        <v>0</v>
      </c>
    </row>
    <row r="146" spans="1:66" ht="15" customHeight="1">
      <c r="A146" s="48"/>
      <c r="B146" s="5" t="s">
        <v>61</v>
      </c>
      <c r="C146" s="5" t="s">
        <v>145</v>
      </c>
      <c r="D146" s="5">
        <v>8</v>
      </c>
      <c r="E146" s="5">
        <v>800</v>
      </c>
      <c r="F146" s="5"/>
      <c r="G146" s="5"/>
      <c r="H146" s="6"/>
      <c r="I146" s="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/>
      <c r="W146" s="6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6"/>
      <c r="AI146" s="6"/>
      <c r="AJ146" s="6"/>
      <c r="AK146" s="6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6"/>
      <c r="AY146" s="6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7">
        <f t="shared" si="12"/>
        <v>8</v>
      </c>
      <c r="BM146" s="7">
        <f t="shared" si="13"/>
        <v>800</v>
      </c>
      <c r="BN146" s="35">
        <f t="shared" si="10"/>
        <v>100</v>
      </c>
    </row>
    <row r="147" spans="1:66" ht="15" customHeight="1">
      <c r="A147" s="49" t="s">
        <v>34</v>
      </c>
      <c r="B147" s="5" t="s">
        <v>64</v>
      </c>
      <c r="C147" s="5" t="s">
        <v>145</v>
      </c>
      <c r="D147" s="5"/>
      <c r="E147" s="5"/>
      <c r="F147" s="5"/>
      <c r="G147" s="5"/>
      <c r="H147" s="6"/>
      <c r="I147" s="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>
        <v>10</v>
      </c>
      <c r="U147" s="5">
        <v>360</v>
      </c>
      <c r="V147" s="6"/>
      <c r="W147" s="6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6"/>
      <c r="AI147" s="6"/>
      <c r="AJ147" s="6"/>
      <c r="AK147" s="6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6"/>
      <c r="AY147" s="6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7">
        <f t="shared" si="12"/>
        <v>10</v>
      </c>
      <c r="BM147" s="7">
        <f t="shared" si="13"/>
        <v>360</v>
      </c>
      <c r="BN147" s="35">
        <f t="shared" si="10"/>
        <v>36</v>
      </c>
    </row>
    <row r="148" spans="1:66" ht="15" customHeight="1">
      <c r="A148" s="50"/>
      <c r="B148" s="5" t="s">
        <v>25</v>
      </c>
      <c r="C148" s="5" t="s">
        <v>19</v>
      </c>
      <c r="D148" s="5"/>
      <c r="E148" s="5"/>
      <c r="F148" s="5"/>
      <c r="G148" s="5"/>
      <c r="H148" s="6"/>
      <c r="I148" s="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/>
      <c r="W148" s="6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6"/>
      <c r="AI148" s="6"/>
      <c r="AJ148" s="6"/>
      <c r="AK148" s="6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6"/>
      <c r="AY148" s="6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7">
        <f t="shared" si="12"/>
        <v>0</v>
      </c>
      <c r="BM148" s="7">
        <f t="shared" si="13"/>
        <v>0</v>
      </c>
      <c r="BN148" s="35">
        <f t="shared" si="10"/>
        <v>0</v>
      </c>
    </row>
    <row r="149" spans="1:66" ht="15" customHeight="1">
      <c r="A149" s="50"/>
      <c r="B149" s="5" t="s">
        <v>0</v>
      </c>
      <c r="C149" s="5" t="s">
        <v>145</v>
      </c>
      <c r="D149" s="5"/>
      <c r="E149" s="5"/>
      <c r="F149" s="5"/>
      <c r="G149" s="5"/>
      <c r="H149" s="6"/>
      <c r="I149" s="6"/>
      <c r="J149" s="5"/>
      <c r="K149" s="5"/>
      <c r="L149" s="5">
        <v>5</v>
      </c>
      <c r="M149" s="5">
        <v>275</v>
      </c>
      <c r="N149" s="5"/>
      <c r="O149" s="5"/>
      <c r="P149" s="5"/>
      <c r="Q149" s="5"/>
      <c r="R149" s="5"/>
      <c r="S149" s="5"/>
      <c r="T149" s="5"/>
      <c r="U149" s="5"/>
      <c r="V149" s="6"/>
      <c r="W149" s="6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6"/>
      <c r="AI149" s="6"/>
      <c r="AJ149" s="6"/>
      <c r="AK149" s="6"/>
      <c r="AL149" s="5"/>
      <c r="AM149" s="5"/>
      <c r="AN149" s="5"/>
      <c r="AO149" s="5"/>
      <c r="AP149" s="5">
        <v>2</v>
      </c>
      <c r="AQ149" s="5">
        <v>110</v>
      </c>
      <c r="AR149" s="5"/>
      <c r="AS149" s="5"/>
      <c r="AT149" s="5"/>
      <c r="AU149" s="5"/>
      <c r="AV149" s="5"/>
      <c r="AW149" s="5"/>
      <c r="AX149" s="6"/>
      <c r="AY149" s="6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7">
        <f t="shared" si="12"/>
        <v>7</v>
      </c>
      <c r="BM149" s="7">
        <f t="shared" si="13"/>
        <v>385</v>
      </c>
      <c r="BN149" s="35">
        <f t="shared" si="10"/>
        <v>55</v>
      </c>
    </row>
    <row r="150" spans="1:66" ht="15" customHeight="1">
      <c r="A150" s="50"/>
      <c r="B150" s="5" t="s">
        <v>182</v>
      </c>
      <c r="C150" s="5" t="s">
        <v>145</v>
      </c>
      <c r="D150" s="5"/>
      <c r="E150" s="5"/>
      <c r="F150" s="5"/>
      <c r="G150" s="5"/>
      <c r="H150" s="6"/>
      <c r="I150" s="6"/>
      <c r="J150" s="5"/>
      <c r="K150" s="5"/>
      <c r="L150" s="5"/>
      <c r="M150" s="5"/>
      <c r="N150" s="5">
        <v>10</v>
      </c>
      <c r="O150" s="5">
        <v>350</v>
      </c>
      <c r="P150" s="5"/>
      <c r="Q150" s="5"/>
      <c r="R150" s="5"/>
      <c r="S150" s="5"/>
      <c r="T150" s="5"/>
      <c r="U150" s="5"/>
      <c r="V150" s="6"/>
      <c r="W150" s="6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6"/>
      <c r="AI150" s="6"/>
      <c r="AJ150" s="6"/>
      <c r="AK150" s="6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6"/>
      <c r="AY150" s="6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7">
        <f t="shared" si="12"/>
        <v>10</v>
      </c>
      <c r="BM150" s="7">
        <f t="shared" si="13"/>
        <v>350</v>
      </c>
      <c r="BN150" s="35">
        <f t="shared" si="10"/>
        <v>35</v>
      </c>
    </row>
    <row r="151" spans="1:66" ht="15" customHeight="1">
      <c r="A151" s="50"/>
      <c r="B151" s="5" t="s">
        <v>9</v>
      </c>
      <c r="C151" s="5" t="s">
        <v>145</v>
      </c>
      <c r="D151" s="5">
        <v>6</v>
      </c>
      <c r="E151" s="5">
        <v>240</v>
      </c>
      <c r="F151" s="5"/>
      <c r="G151" s="5"/>
      <c r="H151" s="6"/>
      <c r="I151" s="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6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6"/>
      <c r="AI151" s="6"/>
      <c r="AJ151" s="6"/>
      <c r="AK151" s="6"/>
      <c r="AL151" s="5">
        <v>2</v>
      </c>
      <c r="AM151" s="5">
        <v>80</v>
      </c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6"/>
      <c r="AY151" s="6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7">
        <f t="shared" si="12"/>
        <v>8</v>
      </c>
      <c r="BM151" s="7">
        <f t="shared" si="13"/>
        <v>320</v>
      </c>
      <c r="BN151" s="35">
        <f t="shared" si="10"/>
        <v>40</v>
      </c>
    </row>
    <row r="152" spans="1:66" ht="15" customHeight="1">
      <c r="A152" s="51"/>
      <c r="B152" s="5" t="s">
        <v>152</v>
      </c>
      <c r="C152" s="5" t="s">
        <v>145</v>
      </c>
      <c r="D152" s="5"/>
      <c r="E152" s="5"/>
      <c r="F152" s="5"/>
      <c r="G152" s="5"/>
      <c r="H152" s="6"/>
      <c r="I152" s="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/>
      <c r="W152" s="6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6"/>
      <c r="AI152" s="6"/>
      <c r="AJ152" s="6"/>
      <c r="AK152" s="6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6"/>
      <c r="AY152" s="6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7">
        <f t="shared" si="12"/>
        <v>0</v>
      </c>
      <c r="BM152" s="7">
        <f t="shared" si="13"/>
        <v>0</v>
      </c>
      <c r="BN152" s="35">
        <f t="shared" si="10"/>
        <v>0</v>
      </c>
    </row>
    <row r="153" spans="1:66" ht="15" customHeight="1">
      <c r="A153" s="13" t="s">
        <v>163</v>
      </c>
      <c r="B153" s="13"/>
      <c r="C153" s="13"/>
      <c r="D153" s="14">
        <v>40725</v>
      </c>
      <c r="E153" s="15">
        <f>SUM(E4:E152)</f>
        <v>25364</v>
      </c>
      <c r="F153" s="14">
        <v>40726</v>
      </c>
      <c r="G153" s="15">
        <v>1910</v>
      </c>
      <c r="H153" s="14">
        <v>40727</v>
      </c>
      <c r="I153" s="5">
        <f>SUM(I4:I152)</f>
        <v>0</v>
      </c>
      <c r="J153" s="14">
        <v>40728</v>
      </c>
      <c r="K153" s="15">
        <v>4224</v>
      </c>
      <c r="L153" s="14">
        <v>40729</v>
      </c>
      <c r="M153" s="15">
        <f>SUM(M4:M152)</f>
        <v>3040</v>
      </c>
      <c r="N153" s="16">
        <v>40730</v>
      </c>
      <c r="O153" s="15">
        <f>SUM(O4:O152)</f>
        <v>1817</v>
      </c>
      <c r="P153" s="14">
        <v>40731</v>
      </c>
      <c r="Q153" s="15">
        <f>SUM(Q4:Q152)</f>
        <v>1465</v>
      </c>
      <c r="R153" s="14">
        <v>40732</v>
      </c>
      <c r="S153" s="15">
        <f>SUM(S4:S152)</f>
        <v>1832</v>
      </c>
      <c r="T153" s="14">
        <v>40733</v>
      </c>
      <c r="U153" s="15">
        <f>SUM(U4:U152)</f>
        <v>4707</v>
      </c>
      <c r="V153" s="14">
        <v>40734</v>
      </c>
      <c r="W153" s="5">
        <f>SUM(W4:W152)</f>
        <v>0</v>
      </c>
      <c r="X153" s="14">
        <v>40735</v>
      </c>
      <c r="Y153" s="15">
        <f>SUM(Y4:Y152)</f>
        <v>2636</v>
      </c>
      <c r="Z153" s="14">
        <v>40736</v>
      </c>
      <c r="AA153" s="15">
        <v>8937</v>
      </c>
      <c r="AB153" s="14">
        <v>40737</v>
      </c>
      <c r="AC153" s="15">
        <f>SUM(AC4:AC152)</f>
        <v>5382</v>
      </c>
      <c r="AD153" s="14">
        <v>40738</v>
      </c>
      <c r="AE153" s="15">
        <f>SUM(AE4:AE152)</f>
        <v>1412</v>
      </c>
      <c r="AF153" s="14">
        <v>40739</v>
      </c>
      <c r="AG153" s="15">
        <f>SUM(AG4:AG152)</f>
        <v>1700</v>
      </c>
      <c r="AH153" s="14">
        <v>40740</v>
      </c>
      <c r="AI153" s="5">
        <f>SUM(AI4:AI152)</f>
        <v>0</v>
      </c>
      <c r="AJ153" s="14">
        <v>40741</v>
      </c>
      <c r="AK153" s="5">
        <f>SUM(AK4:AK152)</f>
        <v>0</v>
      </c>
      <c r="AL153" s="14">
        <v>40742</v>
      </c>
      <c r="AM153" s="15">
        <f>SUM(AM4:AM152)</f>
        <v>3777</v>
      </c>
      <c r="AN153" s="14">
        <v>40743</v>
      </c>
      <c r="AO153" s="15">
        <f>SUM(AO4:AO152)</f>
        <v>1127</v>
      </c>
      <c r="AP153" s="14">
        <v>40744</v>
      </c>
      <c r="AQ153" s="15">
        <f>SUM(AQ4:AQ152)</f>
        <v>9219</v>
      </c>
      <c r="AR153" s="14">
        <v>40745</v>
      </c>
      <c r="AS153" s="15">
        <f>SUM(AS4:AS152)</f>
        <v>1292</v>
      </c>
      <c r="AT153" s="14">
        <v>40746</v>
      </c>
      <c r="AU153" s="15">
        <f>SUM(AU4:AU152)</f>
        <v>3112</v>
      </c>
      <c r="AV153" s="14">
        <v>40747</v>
      </c>
      <c r="AW153" s="15">
        <f>SUM(AW4:AW152)</f>
        <v>1192</v>
      </c>
      <c r="AX153" s="14">
        <v>40748</v>
      </c>
      <c r="AY153" s="5">
        <f>SUM(AY4:AY152)</f>
        <v>0</v>
      </c>
      <c r="AZ153" s="14">
        <v>40749</v>
      </c>
      <c r="BA153" s="15">
        <v>4203</v>
      </c>
      <c r="BB153" s="14">
        <v>40750</v>
      </c>
      <c r="BC153" s="15">
        <f>SUM(BC4:BC152)</f>
        <v>5736</v>
      </c>
      <c r="BD153" s="14">
        <v>40751</v>
      </c>
      <c r="BE153" s="15">
        <f>SUM(BE4:BE152)</f>
        <v>3426</v>
      </c>
      <c r="BF153" s="14">
        <v>40752</v>
      </c>
      <c r="BG153" s="15">
        <f>SUM(BG4:BG152)</f>
        <v>2875</v>
      </c>
      <c r="BH153" s="14">
        <v>40753</v>
      </c>
      <c r="BI153" s="5">
        <f>SUM(BI4:BI152)</f>
        <v>3417</v>
      </c>
      <c r="BJ153" s="14">
        <v>40754</v>
      </c>
      <c r="BK153" s="5">
        <f>SUM(BK4:BK152)</f>
        <v>0</v>
      </c>
      <c r="BL153" s="17"/>
      <c r="BM153" s="18">
        <f>SUM(BM4:BM152)</f>
        <v>103812</v>
      </c>
      <c r="BN153" s="17"/>
    </row>
  </sheetData>
  <sheetProtection/>
  <mergeCells count="44">
    <mergeCell ref="A147:A152"/>
    <mergeCell ref="A2:B3"/>
    <mergeCell ref="C2:C3"/>
    <mergeCell ref="A1:BN1"/>
    <mergeCell ref="BL2:BN2"/>
    <mergeCell ref="A4:A9"/>
    <mergeCell ref="A10:A13"/>
    <mergeCell ref="A14:A47"/>
    <mergeCell ref="A48:A82"/>
    <mergeCell ref="A83:A90"/>
    <mergeCell ref="A122:A127"/>
    <mergeCell ref="A91:A121"/>
    <mergeCell ref="A128:A146"/>
    <mergeCell ref="BD2:BE2"/>
    <mergeCell ref="BF2:BG2"/>
    <mergeCell ref="BH2:BI2"/>
    <mergeCell ref="AF2:AG2"/>
    <mergeCell ref="AH2:AI2"/>
    <mergeCell ref="AJ2:AK2"/>
    <mergeCell ref="AL2:AM2"/>
    <mergeCell ref="BJ2:BK2"/>
    <mergeCell ref="BO5:BP5"/>
    <mergeCell ref="AR2:AS2"/>
    <mergeCell ref="AT2:AU2"/>
    <mergeCell ref="AV2:AW2"/>
    <mergeCell ref="AX2:AY2"/>
    <mergeCell ref="AZ2:BA2"/>
    <mergeCell ref="BB2:BC2"/>
    <mergeCell ref="AN2:AO2"/>
    <mergeCell ref="AP2:AQ2"/>
    <mergeCell ref="T2:U2"/>
    <mergeCell ref="V2:W2"/>
    <mergeCell ref="X2:Y2"/>
    <mergeCell ref="Z2:AA2"/>
    <mergeCell ref="AB2:AC2"/>
    <mergeCell ref="AD2:AE2"/>
    <mergeCell ref="P2:Q2"/>
    <mergeCell ref="R2:S2"/>
    <mergeCell ref="D2:E2"/>
    <mergeCell ref="F2:G2"/>
    <mergeCell ref="H2:I2"/>
    <mergeCell ref="J2:K2"/>
    <mergeCell ref="L2:M2"/>
    <mergeCell ref="N2:O2"/>
  </mergeCells>
  <printOptions/>
  <pageMargins left="0" right="0" top="0.25" bottom="0.2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2" sqref="I12"/>
    </sheetView>
  </sheetViews>
  <sheetFormatPr defaultColWidth="9.140625" defaultRowHeight="15" customHeight="1"/>
  <cols>
    <col min="1" max="1" width="3.57421875" style="0" customWidth="1"/>
    <col min="2" max="2" width="32.00390625" style="0" customWidth="1"/>
    <col min="3" max="3" width="5.140625" style="0" customWidth="1"/>
    <col min="4" max="8" width="10.7109375" style="0" customWidth="1"/>
  </cols>
  <sheetData>
    <row r="1" spans="1:8" ht="15" customHeight="1">
      <c r="A1" s="74" t="s">
        <v>48</v>
      </c>
      <c r="B1" s="75"/>
      <c r="C1" s="75"/>
      <c r="D1" s="75"/>
      <c r="E1" s="75"/>
      <c r="F1" s="75"/>
      <c r="G1" s="75"/>
      <c r="H1" s="37"/>
    </row>
    <row r="2" spans="1:8" ht="15">
      <c r="A2" s="52" t="s">
        <v>115</v>
      </c>
      <c r="B2" s="52"/>
      <c r="C2" s="54" t="s">
        <v>97</v>
      </c>
      <c r="D2" s="76" t="s">
        <v>109</v>
      </c>
      <c r="E2" s="75"/>
      <c r="F2" s="75"/>
      <c r="G2" s="75"/>
      <c r="H2" s="75"/>
    </row>
    <row r="3" spans="1:8" ht="24">
      <c r="A3" s="53"/>
      <c r="B3" s="53"/>
      <c r="C3" s="54"/>
      <c r="D3" s="19" t="s">
        <v>23</v>
      </c>
      <c r="E3" s="19" t="s">
        <v>68</v>
      </c>
      <c r="F3" s="20" t="s">
        <v>102</v>
      </c>
      <c r="G3" s="20" t="s">
        <v>170</v>
      </c>
      <c r="H3" s="21" t="s">
        <v>69</v>
      </c>
    </row>
    <row r="4" spans="1:8" ht="15" customHeight="1">
      <c r="A4" s="59" t="s">
        <v>114</v>
      </c>
      <c r="B4" s="5" t="s">
        <v>180</v>
      </c>
      <c r="C4" s="5" t="s">
        <v>145</v>
      </c>
      <c r="D4" s="5"/>
      <c r="E4" s="5">
        <f>Purchase!BL4</f>
        <v>8.5</v>
      </c>
      <c r="F4" s="5"/>
      <c r="G4" s="5"/>
      <c r="H4" s="7">
        <f aca="true" t="shared" si="0" ref="H4:H35">((D4+E4)-F4)-G4</f>
        <v>8.5</v>
      </c>
    </row>
    <row r="5" spans="1:8" ht="15" customHeight="1">
      <c r="A5" s="60"/>
      <c r="B5" s="5" t="s">
        <v>143</v>
      </c>
      <c r="C5" s="5" t="s">
        <v>145</v>
      </c>
      <c r="D5" s="5"/>
      <c r="E5" s="5">
        <f>Purchase!BL5</f>
        <v>0</v>
      </c>
      <c r="F5" s="5"/>
      <c r="G5" s="5"/>
      <c r="H5" s="7">
        <f t="shared" si="0"/>
        <v>0</v>
      </c>
    </row>
    <row r="6" spans="1:8" ht="15" customHeight="1">
      <c r="A6" s="60"/>
      <c r="B6" s="5" t="s">
        <v>153</v>
      </c>
      <c r="C6" s="5" t="s">
        <v>33</v>
      </c>
      <c r="D6" s="5"/>
      <c r="E6" s="5">
        <f>Purchase!BL6</f>
        <v>140</v>
      </c>
      <c r="F6" s="5"/>
      <c r="G6" s="5"/>
      <c r="H6" s="7">
        <f t="shared" si="0"/>
        <v>140</v>
      </c>
    </row>
    <row r="7" spans="1:8" ht="15" customHeight="1">
      <c r="A7" s="60"/>
      <c r="B7" s="5" t="s">
        <v>82</v>
      </c>
      <c r="C7" s="5" t="s">
        <v>33</v>
      </c>
      <c r="D7" s="5"/>
      <c r="E7" s="5">
        <f>Purchase!BL7</f>
        <v>405</v>
      </c>
      <c r="F7" s="5"/>
      <c r="G7" s="5"/>
      <c r="H7" s="7">
        <f t="shared" si="0"/>
        <v>405</v>
      </c>
    </row>
    <row r="8" spans="1:8" ht="15" customHeight="1">
      <c r="A8" s="60"/>
      <c r="B8" s="5" t="s">
        <v>12</v>
      </c>
      <c r="C8" s="5" t="s">
        <v>33</v>
      </c>
      <c r="D8" s="5"/>
      <c r="E8" s="5">
        <f>Purchase!BL8</f>
        <v>7</v>
      </c>
      <c r="F8" s="5"/>
      <c r="G8" s="5"/>
      <c r="H8" s="7">
        <f t="shared" si="0"/>
        <v>7</v>
      </c>
    </row>
    <row r="9" spans="1:8" ht="15" customHeight="1">
      <c r="A9" s="61"/>
      <c r="B9" s="5" t="s">
        <v>86</v>
      </c>
      <c r="C9" s="5" t="s">
        <v>145</v>
      </c>
      <c r="D9" s="5"/>
      <c r="E9" s="5">
        <f>Purchase!BL9</f>
        <v>37.5</v>
      </c>
      <c r="F9" s="5"/>
      <c r="G9" s="5"/>
      <c r="H9" s="7">
        <f t="shared" si="0"/>
        <v>37.5</v>
      </c>
    </row>
    <row r="10" spans="1:8" ht="15" customHeight="1">
      <c r="A10" s="62" t="s">
        <v>70</v>
      </c>
      <c r="B10" s="5" t="s">
        <v>60</v>
      </c>
      <c r="C10" s="5" t="s">
        <v>33</v>
      </c>
      <c r="D10" s="5"/>
      <c r="E10" s="5">
        <f>Purchase!BL10</f>
        <v>2</v>
      </c>
      <c r="F10" s="5"/>
      <c r="G10" s="5"/>
      <c r="H10" s="7">
        <f t="shared" si="0"/>
        <v>2</v>
      </c>
    </row>
    <row r="11" spans="1:8" ht="15" customHeight="1">
      <c r="A11" s="63"/>
      <c r="B11" s="5" t="s">
        <v>49</v>
      </c>
      <c r="C11" s="5" t="s">
        <v>33</v>
      </c>
      <c r="D11" s="5"/>
      <c r="E11" s="5">
        <f>Purchase!BL11</f>
        <v>7</v>
      </c>
      <c r="F11" s="5"/>
      <c r="G11" s="5"/>
      <c r="H11" s="7">
        <f t="shared" si="0"/>
        <v>7</v>
      </c>
    </row>
    <row r="12" spans="1:8" ht="15" customHeight="1">
      <c r="A12" s="63"/>
      <c r="B12" s="10" t="s">
        <v>144</v>
      </c>
      <c r="C12" s="5" t="s">
        <v>33</v>
      </c>
      <c r="D12" s="5"/>
      <c r="E12" s="5">
        <f>Purchase!BL12</f>
        <v>1</v>
      </c>
      <c r="F12" s="5"/>
      <c r="G12" s="5"/>
      <c r="H12" s="7">
        <f t="shared" si="0"/>
        <v>1</v>
      </c>
    </row>
    <row r="13" spans="1:8" ht="15" customHeight="1">
      <c r="A13" s="64"/>
      <c r="B13" s="5" t="s">
        <v>44</v>
      </c>
      <c r="C13" s="5" t="s">
        <v>33</v>
      </c>
      <c r="D13" s="5"/>
      <c r="E13" s="5">
        <f>Purchase!BL13</f>
        <v>105</v>
      </c>
      <c r="F13" s="5"/>
      <c r="G13" s="5"/>
      <c r="H13" s="7">
        <f t="shared" si="0"/>
        <v>105</v>
      </c>
    </row>
    <row r="14" spans="1:8" ht="15" customHeight="1">
      <c r="A14" s="65" t="s">
        <v>136</v>
      </c>
      <c r="B14" s="5" t="s">
        <v>58</v>
      </c>
      <c r="C14" s="5" t="s">
        <v>83</v>
      </c>
      <c r="D14" s="5"/>
      <c r="E14" s="5">
        <f>Purchase!BL14</f>
        <v>2</v>
      </c>
      <c r="F14" s="5"/>
      <c r="G14" s="5"/>
      <c r="H14" s="7">
        <f t="shared" si="0"/>
        <v>2</v>
      </c>
    </row>
    <row r="15" spans="1:8" ht="15" customHeight="1">
      <c r="A15" s="66"/>
      <c r="B15" s="5" t="s">
        <v>101</v>
      </c>
      <c r="C15" s="5" t="s">
        <v>19</v>
      </c>
      <c r="D15" s="5"/>
      <c r="E15" s="5">
        <f>Purchase!BL15</f>
        <v>12</v>
      </c>
      <c r="F15" s="5"/>
      <c r="G15" s="5"/>
      <c r="H15" s="7">
        <f t="shared" si="0"/>
        <v>12</v>
      </c>
    </row>
    <row r="16" spans="1:8" ht="15" customHeight="1">
      <c r="A16" s="66"/>
      <c r="B16" s="5" t="s">
        <v>93</v>
      </c>
      <c r="C16" s="5" t="s">
        <v>145</v>
      </c>
      <c r="D16" s="5"/>
      <c r="E16" s="5">
        <f>Purchase!BL16</f>
        <v>0</v>
      </c>
      <c r="F16" s="5"/>
      <c r="G16" s="5"/>
      <c r="H16" s="7">
        <f t="shared" si="0"/>
        <v>0</v>
      </c>
    </row>
    <row r="17" spans="1:8" ht="15" customHeight="1">
      <c r="A17" s="66"/>
      <c r="B17" s="5" t="s">
        <v>30</v>
      </c>
      <c r="C17" s="5" t="s">
        <v>121</v>
      </c>
      <c r="D17" s="5"/>
      <c r="E17" s="5">
        <f>Purchase!BL17</f>
        <v>54</v>
      </c>
      <c r="F17" s="5"/>
      <c r="G17" s="5"/>
      <c r="H17" s="7">
        <f t="shared" si="0"/>
        <v>54</v>
      </c>
    </row>
    <row r="18" spans="1:8" ht="15" customHeight="1">
      <c r="A18" s="66"/>
      <c r="B18" s="5" t="s">
        <v>84</v>
      </c>
      <c r="C18" s="5" t="s">
        <v>121</v>
      </c>
      <c r="D18" s="5"/>
      <c r="E18" s="5">
        <f>Purchase!BL18</f>
        <v>55</v>
      </c>
      <c r="F18" s="5"/>
      <c r="G18" s="5"/>
      <c r="H18" s="7">
        <f t="shared" si="0"/>
        <v>55</v>
      </c>
    </row>
    <row r="19" spans="1:8" ht="15" customHeight="1">
      <c r="A19" s="66"/>
      <c r="B19" s="5" t="s">
        <v>31</v>
      </c>
      <c r="C19" s="5" t="s">
        <v>121</v>
      </c>
      <c r="D19" s="5"/>
      <c r="E19" s="5">
        <f>Purchase!BL19</f>
        <v>0</v>
      </c>
      <c r="F19" s="5"/>
      <c r="G19" s="5"/>
      <c r="H19" s="7">
        <f t="shared" si="0"/>
        <v>0</v>
      </c>
    </row>
    <row r="20" spans="1:8" ht="15" customHeight="1">
      <c r="A20" s="66"/>
      <c r="B20" s="5" t="s">
        <v>42</v>
      </c>
      <c r="C20" s="5" t="s">
        <v>19</v>
      </c>
      <c r="D20" s="5"/>
      <c r="E20" s="5">
        <f>Purchase!BL20</f>
        <v>0</v>
      </c>
      <c r="F20" s="5"/>
      <c r="G20" s="5"/>
      <c r="H20" s="7">
        <f t="shared" si="0"/>
        <v>0</v>
      </c>
    </row>
    <row r="21" spans="1:8" ht="15" customHeight="1">
      <c r="A21" s="66"/>
      <c r="B21" s="5" t="s">
        <v>174</v>
      </c>
      <c r="C21" s="5" t="s">
        <v>127</v>
      </c>
      <c r="D21" s="5"/>
      <c r="E21" s="5">
        <f>Purchase!BL21</f>
        <v>4</v>
      </c>
      <c r="F21" s="5"/>
      <c r="G21" s="5"/>
      <c r="H21" s="7">
        <f t="shared" si="0"/>
        <v>4</v>
      </c>
    </row>
    <row r="22" spans="1:8" ht="15" customHeight="1">
      <c r="A22" s="66"/>
      <c r="B22" s="5" t="s">
        <v>62</v>
      </c>
      <c r="C22" s="5" t="s">
        <v>145</v>
      </c>
      <c r="D22" s="5"/>
      <c r="E22" s="5">
        <f>Purchase!BL22</f>
        <v>10</v>
      </c>
      <c r="F22" s="5"/>
      <c r="G22" s="5"/>
      <c r="H22" s="7">
        <f t="shared" si="0"/>
        <v>10</v>
      </c>
    </row>
    <row r="23" spans="1:8" ht="15" customHeight="1">
      <c r="A23" s="66"/>
      <c r="B23" s="5" t="s">
        <v>140</v>
      </c>
      <c r="C23" s="5" t="s">
        <v>121</v>
      </c>
      <c r="D23" s="5"/>
      <c r="E23" s="5">
        <f>Purchase!BL23</f>
        <v>13</v>
      </c>
      <c r="F23" s="5"/>
      <c r="G23" s="5"/>
      <c r="H23" s="7">
        <f t="shared" si="0"/>
        <v>13</v>
      </c>
    </row>
    <row r="24" spans="1:8" ht="15" customHeight="1">
      <c r="A24" s="66"/>
      <c r="B24" s="5" t="s">
        <v>28</v>
      </c>
      <c r="C24" s="5" t="s">
        <v>121</v>
      </c>
      <c r="D24" s="5"/>
      <c r="E24" s="5">
        <f>Purchase!BL24</f>
        <v>9</v>
      </c>
      <c r="F24" s="5"/>
      <c r="G24" s="5"/>
      <c r="H24" s="7">
        <f t="shared" si="0"/>
        <v>9</v>
      </c>
    </row>
    <row r="25" spans="1:8" ht="15" customHeight="1">
      <c r="A25" s="66"/>
      <c r="B25" s="5" t="s">
        <v>85</v>
      </c>
      <c r="C25" s="5" t="s">
        <v>121</v>
      </c>
      <c r="D25" s="5"/>
      <c r="E25" s="5">
        <f>Purchase!BL25</f>
        <v>7</v>
      </c>
      <c r="F25" s="5"/>
      <c r="G25" s="5"/>
      <c r="H25" s="7">
        <f t="shared" si="0"/>
        <v>7</v>
      </c>
    </row>
    <row r="26" spans="1:8" ht="15" customHeight="1">
      <c r="A26" s="66"/>
      <c r="B26" s="5" t="s">
        <v>39</v>
      </c>
      <c r="C26" s="5" t="s">
        <v>121</v>
      </c>
      <c r="D26" s="5"/>
      <c r="E26" s="5">
        <f>Purchase!BL26</f>
        <v>30</v>
      </c>
      <c r="F26" s="5"/>
      <c r="G26" s="5"/>
      <c r="H26" s="7">
        <f t="shared" si="0"/>
        <v>30</v>
      </c>
    </row>
    <row r="27" spans="1:8" ht="15" customHeight="1">
      <c r="A27" s="66"/>
      <c r="B27" s="5" t="s">
        <v>80</v>
      </c>
      <c r="C27" s="5" t="s">
        <v>145</v>
      </c>
      <c r="D27" s="5"/>
      <c r="E27" s="5">
        <f>Purchase!BL27</f>
        <v>25</v>
      </c>
      <c r="F27" s="5"/>
      <c r="G27" s="5"/>
      <c r="H27" s="7">
        <f t="shared" si="0"/>
        <v>25</v>
      </c>
    </row>
    <row r="28" spans="1:8" ht="15" customHeight="1">
      <c r="A28" s="66"/>
      <c r="B28" s="5" t="s">
        <v>149</v>
      </c>
      <c r="C28" s="5" t="s">
        <v>145</v>
      </c>
      <c r="D28" s="5"/>
      <c r="E28" s="5">
        <f>Purchase!BL28</f>
        <v>6</v>
      </c>
      <c r="F28" s="5"/>
      <c r="G28" s="5"/>
      <c r="H28" s="7">
        <f t="shared" si="0"/>
        <v>6</v>
      </c>
    </row>
    <row r="29" spans="1:8" ht="15" customHeight="1">
      <c r="A29" s="66"/>
      <c r="B29" s="7" t="s">
        <v>173</v>
      </c>
      <c r="C29" s="5" t="s">
        <v>121</v>
      </c>
      <c r="D29" s="5"/>
      <c r="E29" s="5">
        <f>Purchase!BL29</f>
        <v>1</v>
      </c>
      <c r="F29" s="5"/>
      <c r="G29" s="5"/>
      <c r="H29" s="7">
        <f t="shared" si="0"/>
        <v>1</v>
      </c>
    </row>
    <row r="30" spans="1:8" ht="15" customHeight="1">
      <c r="A30" s="66"/>
      <c r="B30" s="7" t="s">
        <v>126</v>
      </c>
      <c r="C30" s="5" t="s">
        <v>121</v>
      </c>
      <c r="D30" s="5"/>
      <c r="E30" s="5">
        <f>Purchase!BL30</f>
        <v>2</v>
      </c>
      <c r="F30" s="5"/>
      <c r="G30" s="5"/>
      <c r="H30" s="7">
        <f t="shared" si="0"/>
        <v>2</v>
      </c>
    </row>
    <row r="31" spans="1:8" ht="15" customHeight="1">
      <c r="A31" s="66"/>
      <c r="B31" s="7" t="s">
        <v>104</v>
      </c>
      <c r="C31" s="5" t="s">
        <v>121</v>
      </c>
      <c r="D31" s="5"/>
      <c r="E31" s="5">
        <f>Purchase!BL31</f>
        <v>15</v>
      </c>
      <c r="F31" s="5"/>
      <c r="G31" s="5"/>
      <c r="H31" s="7">
        <f t="shared" si="0"/>
        <v>15</v>
      </c>
    </row>
    <row r="32" spans="1:8" ht="15" customHeight="1">
      <c r="A32" s="66"/>
      <c r="B32" s="7" t="s">
        <v>81</v>
      </c>
      <c r="C32" s="5" t="s">
        <v>121</v>
      </c>
      <c r="D32" s="5"/>
      <c r="E32" s="5">
        <f>Purchase!BL32</f>
        <v>10</v>
      </c>
      <c r="F32" s="5"/>
      <c r="G32" s="5"/>
      <c r="H32" s="7">
        <f t="shared" si="0"/>
        <v>10</v>
      </c>
    </row>
    <row r="33" spans="1:8" ht="15" customHeight="1">
      <c r="A33" s="66"/>
      <c r="B33" s="7" t="s">
        <v>11</v>
      </c>
      <c r="C33" s="5" t="s">
        <v>19</v>
      </c>
      <c r="D33" s="5"/>
      <c r="E33" s="5">
        <f>Purchase!BL33</f>
        <v>0.5</v>
      </c>
      <c r="F33" s="5"/>
      <c r="G33" s="5"/>
      <c r="H33" s="7">
        <f t="shared" si="0"/>
        <v>0.5</v>
      </c>
    </row>
    <row r="34" spans="1:8" ht="15" customHeight="1">
      <c r="A34" s="66"/>
      <c r="B34" s="7" t="s">
        <v>90</v>
      </c>
      <c r="C34" s="5" t="s">
        <v>121</v>
      </c>
      <c r="D34" s="5"/>
      <c r="E34" s="5">
        <f>Purchase!BL34</f>
        <v>10</v>
      </c>
      <c r="F34" s="5"/>
      <c r="G34" s="5"/>
      <c r="H34" s="7">
        <f t="shared" si="0"/>
        <v>10</v>
      </c>
    </row>
    <row r="35" spans="1:8" ht="15" customHeight="1">
      <c r="A35" s="66"/>
      <c r="B35" s="7" t="s">
        <v>159</v>
      </c>
      <c r="C35" s="5" t="s">
        <v>121</v>
      </c>
      <c r="D35" s="5"/>
      <c r="E35" s="5">
        <f>Purchase!BL35</f>
        <v>2</v>
      </c>
      <c r="F35" s="5"/>
      <c r="G35" s="5"/>
      <c r="H35" s="7">
        <f t="shared" si="0"/>
        <v>2</v>
      </c>
    </row>
    <row r="36" spans="1:8" ht="15" customHeight="1">
      <c r="A36" s="66"/>
      <c r="B36" s="7" t="s">
        <v>79</v>
      </c>
      <c r="C36" s="5" t="s">
        <v>121</v>
      </c>
      <c r="D36" s="5"/>
      <c r="E36" s="5">
        <f>Purchase!BL36</f>
        <v>5</v>
      </c>
      <c r="F36" s="5"/>
      <c r="G36" s="5"/>
      <c r="H36" s="7">
        <f aca="true" t="shared" si="1" ref="H36:H67">((D36+E36)-F36)-G36</f>
        <v>5</v>
      </c>
    </row>
    <row r="37" spans="1:8" ht="15" customHeight="1">
      <c r="A37" s="66"/>
      <c r="B37" s="5" t="s">
        <v>164</v>
      </c>
      <c r="C37" s="5" t="s">
        <v>121</v>
      </c>
      <c r="D37" s="5"/>
      <c r="E37" s="5">
        <f>Purchase!BL37</f>
        <v>10</v>
      </c>
      <c r="F37" s="5"/>
      <c r="G37" s="5"/>
      <c r="H37" s="7">
        <f t="shared" si="1"/>
        <v>10</v>
      </c>
    </row>
    <row r="38" spans="1:8" ht="15" customHeight="1">
      <c r="A38" s="66"/>
      <c r="B38" s="5" t="s">
        <v>151</v>
      </c>
      <c r="C38" s="5" t="s">
        <v>127</v>
      </c>
      <c r="D38" s="5"/>
      <c r="E38" s="5">
        <f>Purchase!BL38</f>
        <v>0</v>
      </c>
      <c r="F38" s="5"/>
      <c r="G38" s="5"/>
      <c r="H38" s="7">
        <f t="shared" si="1"/>
        <v>0</v>
      </c>
    </row>
    <row r="39" spans="1:8" ht="15" customHeight="1">
      <c r="A39" s="66"/>
      <c r="B39" s="5" t="s">
        <v>132</v>
      </c>
      <c r="C39" s="5" t="s">
        <v>121</v>
      </c>
      <c r="D39" s="5"/>
      <c r="E39" s="5">
        <f>Purchase!BL39</f>
        <v>20</v>
      </c>
      <c r="F39" s="5"/>
      <c r="G39" s="5"/>
      <c r="H39" s="7">
        <f t="shared" si="1"/>
        <v>20</v>
      </c>
    </row>
    <row r="40" spans="1:8" ht="15">
      <c r="A40" s="66"/>
      <c r="B40" s="5" t="s">
        <v>147</v>
      </c>
      <c r="C40" s="5" t="s">
        <v>145</v>
      </c>
      <c r="D40" s="5"/>
      <c r="E40" s="5">
        <f>Purchase!BL40</f>
        <v>0</v>
      </c>
      <c r="F40" s="5"/>
      <c r="G40" s="5"/>
      <c r="H40" s="7">
        <f t="shared" si="1"/>
        <v>0</v>
      </c>
    </row>
    <row r="41" spans="1:8" ht="15" customHeight="1">
      <c r="A41" s="66"/>
      <c r="B41" s="5" t="s">
        <v>157</v>
      </c>
      <c r="C41" s="5" t="s">
        <v>145</v>
      </c>
      <c r="D41" s="5"/>
      <c r="E41" s="5">
        <f>Purchase!BL41</f>
        <v>15</v>
      </c>
      <c r="F41" s="5"/>
      <c r="G41" s="5"/>
      <c r="H41" s="7">
        <f t="shared" si="1"/>
        <v>15</v>
      </c>
    </row>
    <row r="42" spans="1:8" ht="15" customHeight="1">
      <c r="A42" s="66"/>
      <c r="B42" s="5" t="s">
        <v>56</v>
      </c>
      <c r="C42" s="5" t="s">
        <v>181</v>
      </c>
      <c r="D42" s="5"/>
      <c r="E42" s="5">
        <f>Purchase!BL42</f>
        <v>12</v>
      </c>
      <c r="F42" s="5"/>
      <c r="G42" s="5"/>
      <c r="H42" s="7">
        <f t="shared" si="1"/>
        <v>12</v>
      </c>
    </row>
    <row r="43" spans="1:8" ht="15" customHeight="1">
      <c r="A43" s="66"/>
      <c r="B43" s="5" t="s">
        <v>53</v>
      </c>
      <c r="C43" s="5" t="s">
        <v>33</v>
      </c>
      <c r="D43" s="5"/>
      <c r="E43" s="5">
        <f>Purchase!BL43</f>
        <v>2</v>
      </c>
      <c r="F43" s="5"/>
      <c r="G43" s="5"/>
      <c r="H43" s="7">
        <f t="shared" si="1"/>
        <v>2</v>
      </c>
    </row>
    <row r="44" spans="1:8" ht="15" customHeight="1">
      <c r="A44" s="66"/>
      <c r="B44" s="5" t="s">
        <v>105</v>
      </c>
      <c r="C44" s="5" t="s">
        <v>145</v>
      </c>
      <c r="D44" s="5"/>
      <c r="E44" s="5">
        <f>Purchase!BL44</f>
        <v>0</v>
      </c>
      <c r="F44" s="5"/>
      <c r="G44" s="5"/>
      <c r="H44" s="7">
        <f t="shared" si="1"/>
        <v>0</v>
      </c>
    </row>
    <row r="45" spans="1:8" ht="15" customHeight="1">
      <c r="A45" s="66"/>
      <c r="B45" s="5" t="s">
        <v>94</v>
      </c>
      <c r="C45" s="5" t="s">
        <v>19</v>
      </c>
      <c r="D45" s="5"/>
      <c r="E45" s="5">
        <f>Purchase!BL45</f>
        <v>1.5</v>
      </c>
      <c r="F45" s="5"/>
      <c r="G45" s="5"/>
      <c r="H45" s="7">
        <f t="shared" si="1"/>
        <v>1.5</v>
      </c>
    </row>
    <row r="46" spans="1:8" ht="15" customHeight="1">
      <c r="A46" s="66"/>
      <c r="B46" s="5" t="s">
        <v>13</v>
      </c>
      <c r="C46" s="5" t="s">
        <v>33</v>
      </c>
      <c r="D46" s="5"/>
      <c r="E46" s="5">
        <f>Purchase!BL46</f>
        <v>8</v>
      </c>
      <c r="F46" s="5"/>
      <c r="G46" s="5"/>
      <c r="H46" s="7">
        <f t="shared" si="1"/>
        <v>8</v>
      </c>
    </row>
    <row r="47" spans="1:8" ht="15" customHeight="1">
      <c r="A47" s="67"/>
      <c r="B47" s="5" t="s">
        <v>40</v>
      </c>
      <c r="C47" s="5" t="s">
        <v>33</v>
      </c>
      <c r="D47" s="5"/>
      <c r="E47" s="5">
        <f>Purchase!BL47</f>
        <v>7</v>
      </c>
      <c r="F47" s="5"/>
      <c r="G47" s="5"/>
      <c r="H47" s="7">
        <f t="shared" si="1"/>
        <v>7</v>
      </c>
    </row>
    <row r="48" spans="1:8" ht="15" customHeight="1">
      <c r="A48" s="68" t="s">
        <v>21</v>
      </c>
      <c r="B48" s="5" t="s">
        <v>144</v>
      </c>
      <c r="C48" s="5" t="s">
        <v>145</v>
      </c>
      <c r="D48" s="5"/>
      <c r="E48" s="5">
        <f>Purchase!BL48</f>
        <v>2</v>
      </c>
      <c r="F48" s="5"/>
      <c r="G48" s="5"/>
      <c r="H48" s="7">
        <f t="shared" si="1"/>
        <v>2</v>
      </c>
    </row>
    <row r="49" spans="1:8" ht="15" customHeight="1">
      <c r="A49" s="69"/>
      <c r="B49" s="5" t="s">
        <v>100</v>
      </c>
      <c r="C49" s="5" t="s">
        <v>145</v>
      </c>
      <c r="D49" s="5"/>
      <c r="E49" s="5">
        <f>Purchase!BL49</f>
        <v>1</v>
      </c>
      <c r="F49" s="5"/>
      <c r="G49" s="5"/>
      <c r="H49" s="7">
        <f t="shared" si="1"/>
        <v>1</v>
      </c>
    </row>
    <row r="50" spans="1:8" ht="15" customHeight="1">
      <c r="A50" s="69"/>
      <c r="B50" s="5" t="s">
        <v>22</v>
      </c>
      <c r="C50" s="5" t="s">
        <v>145</v>
      </c>
      <c r="D50" s="5"/>
      <c r="E50" s="5">
        <f>Purchase!BL50</f>
        <v>2</v>
      </c>
      <c r="F50" s="5"/>
      <c r="G50" s="5"/>
      <c r="H50" s="7">
        <f t="shared" si="1"/>
        <v>2</v>
      </c>
    </row>
    <row r="51" spans="1:8" ht="15" customHeight="1">
      <c r="A51" s="69"/>
      <c r="B51" s="5" t="s">
        <v>166</v>
      </c>
      <c r="C51" s="5" t="s">
        <v>145</v>
      </c>
      <c r="D51" s="5"/>
      <c r="E51" s="5">
        <f>Purchase!BL51</f>
        <v>9.5</v>
      </c>
      <c r="F51" s="5"/>
      <c r="G51" s="5"/>
      <c r="H51" s="7">
        <f t="shared" si="1"/>
        <v>9.5</v>
      </c>
    </row>
    <row r="52" spans="1:8" ht="15" customHeight="1">
      <c r="A52" s="69"/>
      <c r="B52" s="5" t="s">
        <v>139</v>
      </c>
      <c r="C52" s="5" t="s">
        <v>145</v>
      </c>
      <c r="D52" s="5"/>
      <c r="E52" s="5">
        <f>Purchase!BL52</f>
        <v>30</v>
      </c>
      <c r="F52" s="5"/>
      <c r="G52" s="5"/>
      <c r="H52" s="7">
        <f t="shared" si="1"/>
        <v>30</v>
      </c>
    </row>
    <row r="53" spans="1:8" ht="15" customHeight="1">
      <c r="A53" s="69"/>
      <c r="B53" s="5" t="s">
        <v>156</v>
      </c>
      <c r="C53" s="5" t="s">
        <v>145</v>
      </c>
      <c r="D53" s="5"/>
      <c r="E53" s="5">
        <f>Purchase!BL53</f>
        <v>8.5</v>
      </c>
      <c r="F53" s="5"/>
      <c r="G53" s="5"/>
      <c r="H53" s="7">
        <f t="shared" si="1"/>
        <v>8.5</v>
      </c>
    </row>
    <row r="54" spans="1:8" ht="15" customHeight="1">
      <c r="A54" s="69"/>
      <c r="B54" s="5" t="s">
        <v>20</v>
      </c>
      <c r="C54" s="5" t="s">
        <v>145</v>
      </c>
      <c r="D54" s="5"/>
      <c r="E54" s="5">
        <f>Purchase!BL54</f>
        <v>70</v>
      </c>
      <c r="F54" s="5"/>
      <c r="G54" s="5"/>
      <c r="H54" s="7">
        <f t="shared" si="1"/>
        <v>70</v>
      </c>
    </row>
    <row r="55" spans="1:8" ht="15" customHeight="1">
      <c r="A55" s="69"/>
      <c r="B55" s="5" t="s">
        <v>154</v>
      </c>
      <c r="C55" s="5" t="s">
        <v>19</v>
      </c>
      <c r="D55" s="5"/>
      <c r="E55" s="5">
        <f>Purchase!BL55</f>
        <v>12</v>
      </c>
      <c r="F55" s="5"/>
      <c r="G55" s="5"/>
      <c r="H55" s="7">
        <f t="shared" si="1"/>
        <v>12</v>
      </c>
    </row>
    <row r="56" spans="1:8" ht="15" customHeight="1">
      <c r="A56" s="69"/>
      <c r="B56" s="5" t="s">
        <v>131</v>
      </c>
      <c r="C56" s="5" t="s">
        <v>145</v>
      </c>
      <c r="D56" s="5"/>
      <c r="E56" s="5">
        <f>Purchase!BL56</f>
        <v>79</v>
      </c>
      <c r="F56" s="5"/>
      <c r="G56" s="5"/>
      <c r="H56" s="7">
        <f t="shared" si="1"/>
        <v>79</v>
      </c>
    </row>
    <row r="57" spans="1:8" ht="15" customHeight="1">
      <c r="A57" s="69"/>
      <c r="B57" s="7" t="s">
        <v>141</v>
      </c>
      <c r="C57" s="5" t="s">
        <v>145</v>
      </c>
      <c r="D57" s="5"/>
      <c r="E57" s="5">
        <f>Purchase!BL57</f>
        <v>0</v>
      </c>
      <c r="F57" s="5"/>
      <c r="G57" s="5"/>
      <c r="H57" s="7">
        <f t="shared" si="1"/>
        <v>0</v>
      </c>
    </row>
    <row r="58" spans="1:8" ht="15" customHeight="1">
      <c r="A58" s="69"/>
      <c r="B58" s="5" t="s">
        <v>124</v>
      </c>
      <c r="C58" s="5" t="s">
        <v>19</v>
      </c>
      <c r="D58" s="5"/>
      <c r="E58" s="5">
        <f>Purchase!BL58</f>
        <v>0</v>
      </c>
      <c r="F58" s="5"/>
      <c r="G58" s="5"/>
      <c r="H58" s="7">
        <f t="shared" si="1"/>
        <v>0</v>
      </c>
    </row>
    <row r="59" spans="1:8" ht="15" customHeight="1">
      <c r="A59" s="69"/>
      <c r="B59" s="5" t="s">
        <v>17</v>
      </c>
      <c r="C59" s="5" t="s">
        <v>19</v>
      </c>
      <c r="D59" s="5"/>
      <c r="E59" s="5">
        <f>Purchase!BL59</f>
        <v>3.75</v>
      </c>
      <c r="F59" s="5"/>
      <c r="G59" s="5"/>
      <c r="H59" s="7">
        <f t="shared" si="1"/>
        <v>3.75</v>
      </c>
    </row>
    <row r="60" spans="1:8" ht="15" customHeight="1">
      <c r="A60" s="69"/>
      <c r="B60" s="5" t="s">
        <v>117</v>
      </c>
      <c r="C60" s="5" t="s">
        <v>19</v>
      </c>
      <c r="D60" s="5"/>
      <c r="E60" s="5">
        <f>Purchase!BL60</f>
        <v>3.75</v>
      </c>
      <c r="F60" s="5"/>
      <c r="G60" s="5"/>
      <c r="H60" s="7">
        <f t="shared" si="1"/>
        <v>3.75</v>
      </c>
    </row>
    <row r="61" spans="1:8" ht="15" customHeight="1">
      <c r="A61" s="69"/>
      <c r="B61" s="5" t="s">
        <v>177</v>
      </c>
      <c r="C61" s="5" t="s">
        <v>145</v>
      </c>
      <c r="D61" s="5"/>
      <c r="E61" s="5">
        <f>Purchase!BL61</f>
        <v>8.5</v>
      </c>
      <c r="F61" s="5"/>
      <c r="G61" s="5"/>
      <c r="H61" s="7">
        <f t="shared" si="1"/>
        <v>8.5</v>
      </c>
    </row>
    <row r="62" spans="1:8" ht="15" customHeight="1">
      <c r="A62" s="69"/>
      <c r="B62" s="5" t="s">
        <v>72</v>
      </c>
      <c r="C62" s="5" t="s">
        <v>145</v>
      </c>
      <c r="D62" s="5"/>
      <c r="E62" s="5">
        <f>Purchase!BL62</f>
        <v>2</v>
      </c>
      <c r="F62" s="5"/>
      <c r="G62" s="5"/>
      <c r="H62" s="7">
        <f t="shared" si="1"/>
        <v>2</v>
      </c>
    </row>
    <row r="63" spans="1:8" ht="15" customHeight="1">
      <c r="A63" s="69"/>
      <c r="B63" s="5" t="s">
        <v>2</v>
      </c>
      <c r="C63" s="5" t="s">
        <v>121</v>
      </c>
      <c r="D63" s="5"/>
      <c r="E63" s="5">
        <f>Purchase!BL63</f>
        <v>0</v>
      </c>
      <c r="F63" s="5"/>
      <c r="G63" s="5"/>
      <c r="H63" s="7">
        <f t="shared" si="1"/>
        <v>0</v>
      </c>
    </row>
    <row r="64" spans="1:8" ht="15" customHeight="1">
      <c r="A64" s="69"/>
      <c r="B64" s="5" t="s">
        <v>171</v>
      </c>
      <c r="C64" s="5" t="s">
        <v>19</v>
      </c>
      <c r="D64" s="5"/>
      <c r="E64" s="5">
        <f>Purchase!BL64</f>
        <v>3.5</v>
      </c>
      <c r="F64" s="5"/>
      <c r="G64" s="5"/>
      <c r="H64" s="7">
        <f t="shared" si="1"/>
        <v>3.5</v>
      </c>
    </row>
    <row r="65" spans="1:8" ht="15" customHeight="1">
      <c r="A65" s="69"/>
      <c r="B65" s="5" t="s">
        <v>43</v>
      </c>
      <c r="C65" s="5" t="s">
        <v>121</v>
      </c>
      <c r="D65" s="5"/>
      <c r="E65" s="5">
        <f>Purchase!BL65</f>
        <v>20</v>
      </c>
      <c r="F65" s="5"/>
      <c r="G65" s="5"/>
      <c r="H65" s="7">
        <f t="shared" si="1"/>
        <v>20</v>
      </c>
    </row>
    <row r="66" spans="1:8" ht="15" customHeight="1">
      <c r="A66" s="69"/>
      <c r="B66" s="5" t="s">
        <v>179</v>
      </c>
      <c r="C66" s="5" t="s">
        <v>145</v>
      </c>
      <c r="D66" s="5"/>
      <c r="E66" s="5">
        <f>Purchase!BL66</f>
        <v>0</v>
      </c>
      <c r="F66" s="5"/>
      <c r="G66" s="5"/>
      <c r="H66" s="7">
        <f t="shared" si="1"/>
        <v>0</v>
      </c>
    </row>
    <row r="67" spans="1:8" ht="15" customHeight="1">
      <c r="A67" s="69"/>
      <c r="B67" s="5" t="s">
        <v>3</v>
      </c>
      <c r="C67" s="5" t="s">
        <v>19</v>
      </c>
      <c r="D67" s="5"/>
      <c r="E67" s="5">
        <f>Purchase!BL67</f>
        <v>3.5</v>
      </c>
      <c r="F67" s="5"/>
      <c r="G67" s="5"/>
      <c r="H67" s="7">
        <f t="shared" si="1"/>
        <v>3.5</v>
      </c>
    </row>
    <row r="68" spans="1:8" ht="15" customHeight="1">
      <c r="A68" s="69"/>
      <c r="B68" s="5" t="s">
        <v>155</v>
      </c>
      <c r="C68" s="5" t="s">
        <v>145</v>
      </c>
      <c r="D68" s="5"/>
      <c r="E68" s="5">
        <f>Purchase!BL68</f>
        <v>0</v>
      </c>
      <c r="F68" s="5"/>
      <c r="G68" s="5"/>
      <c r="H68" s="7">
        <f aca="true" t="shared" si="2" ref="H68:H99">((D68+E68)-F68)-G68</f>
        <v>0</v>
      </c>
    </row>
    <row r="69" spans="1:8" ht="15" customHeight="1">
      <c r="A69" s="69"/>
      <c r="B69" s="5" t="s">
        <v>184</v>
      </c>
      <c r="C69" s="5" t="s">
        <v>145</v>
      </c>
      <c r="D69" s="5"/>
      <c r="E69" s="5">
        <f>Purchase!BL69</f>
        <v>7</v>
      </c>
      <c r="F69" s="5"/>
      <c r="G69" s="5"/>
      <c r="H69" s="7">
        <f t="shared" si="2"/>
        <v>7</v>
      </c>
    </row>
    <row r="70" spans="1:8" ht="15" customHeight="1">
      <c r="A70" s="69"/>
      <c r="B70" s="5" t="s">
        <v>92</v>
      </c>
      <c r="C70" s="5" t="s">
        <v>145</v>
      </c>
      <c r="D70" s="5"/>
      <c r="E70" s="5">
        <f>Purchase!BL70</f>
        <v>0</v>
      </c>
      <c r="F70" s="5"/>
      <c r="G70" s="5"/>
      <c r="H70" s="7">
        <f t="shared" si="2"/>
        <v>0</v>
      </c>
    </row>
    <row r="71" spans="1:8" ht="15" customHeight="1">
      <c r="A71" s="69"/>
      <c r="B71" s="5" t="s">
        <v>96</v>
      </c>
      <c r="C71" s="5" t="s">
        <v>145</v>
      </c>
      <c r="D71" s="5"/>
      <c r="E71" s="5">
        <f>Purchase!BL71</f>
        <v>106</v>
      </c>
      <c r="F71" s="5"/>
      <c r="G71" s="5"/>
      <c r="H71" s="7">
        <f t="shared" si="2"/>
        <v>106</v>
      </c>
    </row>
    <row r="72" spans="1:8" ht="15" customHeight="1">
      <c r="A72" s="69"/>
      <c r="B72" s="5" t="s">
        <v>55</v>
      </c>
      <c r="C72" s="5" t="s">
        <v>145</v>
      </c>
      <c r="D72" s="5"/>
      <c r="E72" s="5">
        <f>Purchase!BL72</f>
        <v>18.5</v>
      </c>
      <c r="F72" s="5"/>
      <c r="G72" s="5"/>
      <c r="H72" s="7">
        <f t="shared" si="2"/>
        <v>18.5</v>
      </c>
    </row>
    <row r="73" spans="1:8" ht="15" customHeight="1">
      <c r="A73" s="69"/>
      <c r="B73" s="5" t="s">
        <v>63</v>
      </c>
      <c r="C73" s="5" t="s">
        <v>161</v>
      </c>
      <c r="D73" s="5"/>
      <c r="E73" s="5">
        <f>Purchase!BL73</f>
        <v>1</v>
      </c>
      <c r="F73" s="5"/>
      <c r="G73" s="5"/>
      <c r="H73" s="7">
        <f t="shared" si="2"/>
        <v>1</v>
      </c>
    </row>
    <row r="74" spans="1:8" ht="15" customHeight="1">
      <c r="A74" s="69"/>
      <c r="B74" s="5" t="s">
        <v>133</v>
      </c>
      <c r="C74" s="5" t="s">
        <v>145</v>
      </c>
      <c r="D74" s="5"/>
      <c r="E74" s="5">
        <f>Purchase!BL74</f>
        <v>25</v>
      </c>
      <c r="F74" s="5"/>
      <c r="G74" s="5"/>
      <c r="H74" s="7">
        <f t="shared" si="2"/>
        <v>25</v>
      </c>
    </row>
    <row r="75" spans="1:8" ht="15" customHeight="1">
      <c r="A75" s="69"/>
      <c r="B75" s="5" t="s">
        <v>128</v>
      </c>
      <c r="C75" s="5" t="s">
        <v>19</v>
      </c>
      <c r="D75" s="5"/>
      <c r="E75" s="5">
        <f>Purchase!BL75</f>
        <v>0</v>
      </c>
      <c r="F75" s="5"/>
      <c r="G75" s="5"/>
      <c r="H75" s="7">
        <f t="shared" si="2"/>
        <v>0</v>
      </c>
    </row>
    <row r="76" spans="1:8" ht="15" customHeight="1">
      <c r="A76" s="69"/>
      <c r="B76" s="5" t="s">
        <v>176</v>
      </c>
      <c r="C76" s="5" t="s">
        <v>145</v>
      </c>
      <c r="D76" s="5"/>
      <c r="E76" s="5">
        <f>Purchase!BL76</f>
        <v>160</v>
      </c>
      <c r="F76" s="5"/>
      <c r="G76" s="5"/>
      <c r="H76" s="7">
        <f t="shared" si="2"/>
        <v>160</v>
      </c>
    </row>
    <row r="77" spans="1:8" ht="15" customHeight="1">
      <c r="A77" s="69"/>
      <c r="B77" s="5" t="s">
        <v>169</v>
      </c>
      <c r="C77" s="5" t="s">
        <v>145</v>
      </c>
      <c r="D77" s="5"/>
      <c r="E77" s="5">
        <f>Purchase!BL77</f>
        <v>2.5</v>
      </c>
      <c r="F77" s="5"/>
      <c r="G77" s="5"/>
      <c r="H77" s="7">
        <f t="shared" si="2"/>
        <v>2.5</v>
      </c>
    </row>
    <row r="78" spans="1:8" ht="15" customHeight="1">
      <c r="A78" s="69"/>
      <c r="B78" s="5" t="s">
        <v>183</v>
      </c>
      <c r="C78" s="5" t="s">
        <v>145</v>
      </c>
      <c r="D78" s="5"/>
      <c r="E78" s="5">
        <f>Purchase!BL78</f>
        <v>0</v>
      </c>
      <c r="F78" s="5"/>
      <c r="G78" s="5"/>
      <c r="H78" s="7">
        <f t="shared" si="2"/>
        <v>0</v>
      </c>
    </row>
    <row r="79" spans="1:8" ht="15" customHeight="1">
      <c r="A79" s="69"/>
      <c r="B79" s="5" t="s">
        <v>78</v>
      </c>
      <c r="C79" s="5" t="s">
        <v>145</v>
      </c>
      <c r="D79" s="5"/>
      <c r="E79" s="5">
        <f>Purchase!BL79</f>
        <v>0</v>
      </c>
      <c r="F79" s="5"/>
      <c r="G79" s="5"/>
      <c r="H79" s="7">
        <f t="shared" si="2"/>
        <v>0</v>
      </c>
    </row>
    <row r="80" spans="1:8" ht="15" customHeight="1">
      <c r="A80" s="69"/>
      <c r="B80" s="5" t="s">
        <v>71</v>
      </c>
      <c r="C80" s="5" t="s">
        <v>145</v>
      </c>
      <c r="D80" s="5"/>
      <c r="E80" s="5">
        <f>Purchase!BL80</f>
        <v>22</v>
      </c>
      <c r="F80" s="5"/>
      <c r="G80" s="5"/>
      <c r="H80" s="7">
        <f t="shared" si="2"/>
        <v>22</v>
      </c>
    </row>
    <row r="81" spans="1:8" ht="15" customHeight="1">
      <c r="A81" s="69"/>
      <c r="B81" s="5" t="s">
        <v>106</v>
      </c>
      <c r="C81" s="5" t="s">
        <v>145</v>
      </c>
      <c r="D81" s="5"/>
      <c r="E81" s="5">
        <f>Purchase!BL81</f>
        <v>0</v>
      </c>
      <c r="F81" s="5"/>
      <c r="G81" s="5"/>
      <c r="H81" s="7">
        <f t="shared" si="2"/>
        <v>0</v>
      </c>
    </row>
    <row r="82" spans="1:8" ht="15" customHeight="1">
      <c r="A82" s="70"/>
      <c r="B82" s="5" t="s">
        <v>73</v>
      </c>
      <c r="C82" s="5" t="s">
        <v>145</v>
      </c>
      <c r="D82" s="5"/>
      <c r="E82" s="5">
        <f>Purchase!BL82</f>
        <v>113</v>
      </c>
      <c r="F82" s="5"/>
      <c r="G82" s="5"/>
      <c r="H82" s="7">
        <f t="shared" si="2"/>
        <v>113</v>
      </c>
    </row>
    <row r="83" spans="1:8" ht="15" customHeight="1">
      <c r="A83" s="71" t="s">
        <v>18</v>
      </c>
      <c r="B83" s="5" t="s">
        <v>14</v>
      </c>
      <c r="C83" s="5" t="s">
        <v>145</v>
      </c>
      <c r="D83" s="5"/>
      <c r="E83" s="5">
        <f>Purchase!BL83</f>
        <v>3</v>
      </c>
      <c r="F83" s="5"/>
      <c r="G83" s="5"/>
      <c r="H83" s="7">
        <f t="shared" si="2"/>
        <v>3</v>
      </c>
    </row>
    <row r="84" spans="1:8" ht="15" customHeight="1">
      <c r="A84" s="72"/>
      <c r="B84" s="5" t="s">
        <v>98</v>
      </c>
      <c r="C84" s="5" t="s">
        <v>145</v>
      </c>
      <c r="D84" s="5"/>
      <c r="E84" s="5">
        <f>Purchase!BL84</f>
        <v>15</v>
      </c>
      <c r="F84" s="5"/>
      <c r="G84" s="5"/>
      <c r="H84" s="7">
        <f t="shared" si="2"/>
        <v>15</v>
      </c>
    </row>
    <row r="85" spans="1:8" ht="15" customHeight="1">
      <c r="A85" s="72"/>
      <c r="B85" s="5" t="s">
        <v>108</v>
      </c>
      <c r="C85" s="5" t="s">
        <v>145</v>
      </c>
      <c r="D85" s="5"/>
      <c r="E85" s="5">
        <f>Purchase!BL85</f>
        <v>12</v>
      </c>
      <c r="F85" s="5"/>
      <c r="G85" s="5"/>
      <c r="H85" s="7">
        <f t="shared" si="2"/>
        <v>12</v>
      </c>
    </row>
    <row r="86" spans="1:8" ht="15" customHeight="1">
      <c r="A86" s="72"/>
      <c r="B86" s="5" t="s">
        <v>172</v>
      </c>
      <c r="C86" s="5" t="s">
        <v>145</v>
      </c>
      <c r="D86" s="5"/>
      <c r="E86" s="5">
        <f>Purchase!BL86</f>
        <v>0</v>
      </c>
      <c r="F86" s="5"/>
      <c r="G86" s="5"/>
      <c r="H86" s="7">
        <f t="shared" si="2"/>
        <v>0</v>
      </c>
    </row>
    <row r="87" spans="1:8" ht="15" customHeight="1">
      <c r="A87" s="72"/>
      <c r="B87" s="5" t="s">
        <v>178</v>
      </c>
      <c r="C87" s="5" t="s">
        <v>145</v>
      </c>
      <c r="D87" s="5"/>
      <c r="E87" s="5">
        <f>Purchase!BL87</f>
        <v>0</v>
      </c>
      <c r="F87" s="5"/>
      <c r="G87" s="5"/>
      <c r="H87" s="7">
        <f t="shared" si="2"/>
        <v>0</v>
      </c>
    </row>
    <row r="88" spans="1:8" ht="15" customHeight="1">
      <c r="A88" s="72"/>
      <c r="B88" s="5" t="s">
        <v>87</v>
      </c>
      <c r="C88" s="5" t="s">
        <v>121</v>
      </c>
      <c r="D88" s="5"/>
      <c r="E88" s="5">
        <f>Purchase!BL88</f>
        <v>20</v>
      </c>
      <c r="F88" s="5"/>
      <c r="G88" s="5"/>
      <c r="H88" s="7">
        <f t="shared" si="2"/>
        <v>20</v>
      </c>
    </row>
    <row r="89" spans="1:8" ht="15" customHeight="1">
      <c r="A89" s="72"/>
      <c r="B89" s="5" t="s">
        <v>7</v>
      </c>
      <c r="C89" s="5" t="s">
        <v>145</v>
      </c>
      <c r="D89" s="5"/>
      <c r="E89" s="5">
        <f>Purchase!BL89</f>
        <v>0</v>
      </c>
      <c r="F89" s="5"/>
      <c r="G89" s="5"/>
      <c r="H89" s="7">
        <f t="shared" si="2"/>
        <v>0</v>
      </c>
    </row>
    <row r="90" spans="1:8" ht="15" customHeight="1">
      <c r="A90" s="73"/>
      <c r="B90" s="5" t="s">
        <v>10</v>
      </c>
      <c r="C90" s="5" t="s">
        <v>145</v>
      </c>
      <c r="D90" s="5"/>
      <c r="E90" s="5">
        <f>Purchase!BL90</f>
        <v>0</v>
      </c>
      <c r="F90" s="5"/>
      <c r="G90" s="5"/>
      <c r="H90" s="7">
        <f t="shared" si="2"/>
        <v>0</v>
      </c>
    </row>
    <row r="91" spans="1:8" ht="15" customHeight="1">
      <c r="A91" s="43" t="s">
        <v>160</v>
      </c>
      <c r="B91" s="5" t="s">
        <v>137</v>
      </c>
      <c r="C91" s="5" t="s">
        <v>19</v>
      </c>
      <c r="D91" s="5"/>
      <c r="E91" s="5">
        <f>Purchase!BL91</f>
        <v>0</v>
      </c>
      <c r="F91" s="5"/>
      <c r="G91" s="5"/>
      <c r="H91" s="7">
        <f t="shared" si="2"/>
        <v>0</v>
      </c>
    </row>
    <row r="92" spans="1:8" ht="15" customHeight="1">
      <c r="A92" s="44"/>
      <c r="B92" s="5" t="s">
        <v>35</v>
      </c>
      <c r="C92" s="5" t="s">
        <v>125</v>
      </c>
      <c r="D92" s="5"/>
      <c r="E92" s="5">
        <f>Purchase!BL92</f>
        <v>0</v>
      </c>
      <c r="F92" s="5"/>
      <c r="G92" s="5"/>
      <c r="H92" s="7">
        <f t="shared" si="2"/>
        <v>0</v>
      </c>
    </row>
    <row r="93" spans="1:8" ht="15" customHeight="1">
      <c r="A93" s="44"/>
      <c r="B93" s="5" t="s">
        <v>8</v>
      </c>
      <c r="C93" s="5" t="s">
        <v>19</v>
      </c>
      <c r="D93" s="5"/>
      <c r="E93" s="5">
        <f>Purchase!BL93</f>
        <v>0.2</v>
      </c>
      <c r="F93" s="5"/>
      <c r="G93" s="5"/>
      <c r="H93" s="7">
        <f t="shared" si="2"/>
        <v>0.2</v>
      </c>
    </row>
    <row r="94" spans="1:8" ht="15" customHeight="1">
      <c r="A94" s="44"/>
      <c r="B94" s="5" t="s">
        <v>123</v>
      </c>
      <c r="C94" s="5" t="s">
        <v>19</v>
      </c>
      <c r="D94" s="5"/>
      <c r="E94" s="5">
        <f>Purchase!BL94</f>
        <v>0</v>
      </c>
      <c r="F94" s="5"/>
      <c r="G94" s="5"/>
      <c r="H94" s="7">
        <f t="shared" si="2"/>
        <v>0</v>
      </c>
    </row>
    <row r="95" spans="1:8" ht="15" customHeight="1">
      <c r="A95" s="44"/>
      <c r="B95" s="5" t="s">
        <v>37</v>
      </c>
      <c r="C95" s="5" t="s">
        <v>19</v>
      </c>
      <c r="D95" s="5"/>
      <c r="E95" s="5">
        <f>Purchase!BL95</f>
        <v>0</v>
      </c>
      <c r="F95" s="5"/>
      <c r="G95" s="5"/>
      <c r="H95" s="7">
        <f t="shared" si="2"/>
        <v>0</v>
      </c>
    </row>
    <row r="96" spans="1:8" ht="15" customHeight="1">
      <c r="A96" s="44"/>
      <c r="B96" s="5" t="s">
        <v>95</v>
      </c>
      <c r="C96" s="5" t="s">
        <v>121</v>
      </c>
      <c r="D96" s="5"/>
      <c r="E96" s="5">
        <f>Purchase!BL96</f>
        <v>2</v>
      </c>
      <c r="F96" s="5"/>
      <c r="G96" s="5"/>
      <c r="H96" s="7">
        <f t="shared" si="2"/>
        <v>2</v>
      </c>
    </row>
    <row r="97" spans="1:8" ht="15" customHeight="1">
      <c r="A97" s="44"/>
      <c r="B97" s="5" t="s">
        <v>54</v>
      </c>
      <c r="C97" s="5" t="s">
        <v>121</v>
      </c>
      <c r="D97" s="5"/>
      <c r="E97" s="5">
        <f>Purchase!BL97</f>
        <v>6</v>
      </c>
      <c r="F97" s="5"/>
      <c r="G97" s="5"/>
      <c r="H97" s="7">
        <f t="shared" si="2"/>
        <v>6</v>
      </c>
    </row>
    <row r="98" spans="1:8" ht="15" customHeight="1">
      <c r="A98" s="44"/>
      <c r="B98" s="5" t="s">
        <v>103</v>
      </c>
      <c r="C98" s="5" t="s">
        <v>19</v>
      </c>
      <c r="D98" s="5"/>
      <c r="E98" s="5">
        <f>Purchase!BL98</f>
        <v>0</v>
      </c>
      <c r="F98" s="5"/>
      <c r="G98" s="5"/>
      <c r="H98" s="7">
        <f t="shared" si="2"/>
        <v>0</v>
      </c>
    </row>
    <row r="99" spans="1:8" ht="15" customHeight="1">
      <c r="A99" s="44"/>
      <c r="B99" s="5" t="s">
        <v>165</v>
      </c>
      <c r="C99" s="5" t="s">
        <v>19</v>
      </c>
      <c r="D99" s="5"/>
      <c r="E99" s="5">
        <f>Purchase!BL99</f>
        <v>0</v>
      </c>
      <c r="F99" s="5"/>
      <c r="G99" s="5"/>
      <c r="H99" s="7">
        <f t="shared" si="2"/>
        <v>0</v>
      </c>
    </row>
    <row r="100" spans="1:8" ht="15" customHeight="1">
      <c r="A100" s="44"/>
      <c r="B100" s="5" t="s">
        <v>138</v>
      </c>
      <c r="C100" s="5" t="s">
        <v>121</v>
      </c>
      <c r="D100" s="5"/>
      <c r="E100" s="5">
        <f>Purchase!BL100</f>
        <v>10</v>
      </c>
      <c r="F100" s="5"/>
      <c r="G100" s="5"/>
      <c r="H100" s="7">
        <f aca="true" t="shared" si="3" ref="H100:H131">((D100+E100)-F100)-G100</f>
        <v>10</v>
      </c>
    </row>
    <row r="101" spans="1:8" ht="15" customHeight="1">
      <c r="A101" s="44"/>
      <c r="B101" s="5" t="s">
        <v>150</v>
      </c>
      <c r="C101" s="5" t="s">
        <v>19</v>
      </c>
      <c r="D101" s="5"/>
      <c r="E101" s="5">
        <f>Purchase!BL101</f>
        <v>0</v>
      </c>
      <c r="F101" s="5"/>
      <c r="G101" s="5"/>
      <c r="H101" s="7">
        <f t="shared" si="3"/>
        <v>0</v>
      </c>
    </row>
    <row r="102" spans="1:8" ht="15" customHeight="1">
      <c r="A102" s="44"/>
      <c r="B102" s="5" t="s">
        <v>168</v>
      </c>
      <c r="C102" s="5" t="s">
        <v>19</v>
      </c>
      <c r="D102" s="5"/>
      <c r="E102" s="5">
        <f>Purchase!BL102</f>
        <v>2</v>
      </c>
      <c r="F102" s="5"/>
      <c r="G102" s="5"/>
      <c r="H102" s="7">
        <f t="shared" si="3"/>
        <v>2</v>
      </c>
    </row>
    <row r="103" spans="1:8" ht="15" customHeight="1">
      <c r="A103" s="44"/>
      <c r="B103" s="5" t="s">
        <v>129</v>
      </c>
      <c r="C103" s="5" t="s">
        <v>145</v>
      </c>
      <c r="D103" s="5"/>
      <c r="E103" s="5">
        <f>Purchase!BL103</f>
        <v>2</v>
      </c>
      <c r="F103" s="5"/>
      <c r="G103" s="5"/>
      <c r="H103" s="7">
        <f t="shared" si="3"/>
        <v>2</v>
      </c>
    </row>
    <row r="104" spans="1:8" ht="15" customHeight="1">
      <c r="A104" s="44"/>
      <c r="B104" s="5" t="s">
        <v>175</v>
      </c>
      <c r="C104" s="5" t="s">
        <v>19</v>
      </c>
      <c r="D104" s="5"/>
      <c r="E104" s="5">
        <f>Purchase!BL104</f>
        <v>0</v>
      </c>
      <c r="F104" s="5"/>
      <c r="G104" s="5"/>
      <c r="H104" s="7">
        <f t="shared" si="3"/>
        <v>0</v>
      </c>
    </row>
    <row r="105" spans="1:8" ht="15" customHeight="1">
      <c r="A105" s="44"/>
      <c r="B105" s="5" t="s">
        <v>38</v>
      </c>
      <c r="C105" s="5" t="s">
        <v>121</v>
      </c>
      <c r="D105" s="5"/>
      <c r="E105" s="5">
        <f>Purchase!BL105</f>
        <v>20</v>
      </c>
      <c r="F105" s="5"/>
      <c r="G105" s="5"/>
      <c r="H105" s="7">
        <f t="shared" si="3"/>
        <v>20</v>
      </c>
    </row>
    <row r="106" spans="1:8" ht="15" customHeight="1">
      <c r="A106" s="44"/>
      <c r="B106" s="5" t="s">
        <v>59</v>
      </c>
      <c r="C106" s="5" t="s">
        <v>19</v>
      </c>
      <c r="D106" s="5"/>
      <c r="E106" s="5">
        <f>Purchase!BL106</f>
        <v>0</v>
      </c>
      <c r="F106" s="5"/>
      <c r="G106" s="5"/>
      <c r="H106" s="7">
        <f t="shared" si="3"/>
        <v>0</v>
      </c>
    </row>
    <row r="107" spans="1:8" ht="15" customHeight="1">
      <c r="A107" s="44"/>
      <c r="B107" s="7" t="s">
        <v>66</v>
      </c>
      <c r="C107" s="5" t="s">
        <v>121</v>
      </c>
      <c r="D107" s="5"/>
      <c r="E107" s="5">
        <f>Purchase!BL107</f>
        <v>10</v>
      </c>
      <c r="F107" s="5"/>
      <c r="G107" s="5"/>
      <c r="H107" s="7">
        <f t="shared" si="3"/>
        <v>10</v>
      </c>
    </row>
    <row r="108" spans="1:8" ht="15" customHeight="1">
      <c r="A108" s="44"/>
      <c r="B108" s="7" t="s">
        <v>111</v>
      </c>
      <c r="C108" s="5" t="s">
        <v>121</v>
      </c>
      <c r="D108" s="5"/>
      <c r="E108" s="5">
        <f>Purchase!BL108</f>
        <v>5</v>
      </c>
      <c r="F108" s="5"/>
      <c r="G108" s="5"/>
      <c r="H108" s="7">
        <f t="shared" si="3"/>
        <v>5</v>
      </c>
    </row>
    <row r="109" spans="1:8" ht="15" customHeight="1">
      <c r="A109" s="44"/>
      <c r="B109" s="7" t="s">
        <v>16</v>
      </c>
      <c r="C109" s="5" t="s">
        <v>121</v>
      </c>
      <c r="D109" s="5"/>
      <c r="E109" s="5">
        <f>Purchase!BL109</f>
        <v>5</v>
      </c>
      <c r="F109" s="5"/>
      <c r="G109" s="5"/>
      <c r="H109" s="7">
        <f t="shared" si="3"/>
        <v>5</v>
      </c>
    </row>
    <row r="110" spans="1:8" ht="15" customHeight="1">
      <c r="A110" s="44"/>
      <c r="B110" s="7" t="s">
        <v>112</v>
      </c>
      <c r="C110" s="5" t="s">
        <v>121</v>
      </c>
      <c r="D110" s="5"/>
      <c r="E110" s="5">
        <f>Purchase!BL110</f>
        <v>10</v>
      </c>
      <c r="F110" s="5"/>
      <c r="G110" s="5"/>
      <c r="H110" s="7">
        <f t="shared" si="3"/>
        <v>10</v>
      </c>
    </row>
    <row r="111" spans="1:8" ht="15" customHeight="1">
      <c r="A111" s="44"/>
      <c r="B111" s="5" t="s">
        <v>76</v>
      </c>
      <c r="C111" s="5" t="s">
        <v>19</v>
      </c>
      <c r="D111" s="5"/>
      <c r="E111" s="5">
        <f>Purchase!BL111</f>
        <v>0</v>
      </c>
      <c r="F111" s="5"/>
      <c r="G111" s="5"/>
      <c r="H111" s="7">
        <f t="shared" si="3"/>
        <v>0</v>
      </c>
    </row>
    <row r="112" spans="1:8" ht="15" customHeight="1">
      <c r="A112" s="44"/>
      <c r="B112" s="5" t="s">
        <v>50</v>
      </c>
      <c r="C112" s="5" t="s">
        <v>19</v>
      </c>
      <c r="D112" s="5"/>
      <c r="E112" s="5">
        <f>Purchase!BL112</f>
        <v>0</v>
      </c>
      <c r="F112" s="5"/>
      <c r="G112" s="5"/>
      <c r="H112" s="7">
        <f t="shared" si="3"/>
        <v>0</v>
      </c>
    </row>
    <row r="113" spans="1:8" ht="15" customHeight="1">
      <c r="A113" s="44"/>
      <c r="B113" s="5" t="s">
        <v>142</v>
      </c>
      <c r="C113" s="5" t="s">
        <v>121</v>
      </c>
      <c r="D113" s="5"/>
      <c r="E113" s="5">
        <f>Purchase!BL113</f>
        <v>5</v>
      </c>
      <c r="F113" s="5"/>
      <c r="G113" s="5"/>
      <c r="H113" s="7">
        <f t="shared" si="3"/>
        <v>5</v>
      </c>
    </row>
    <row r="114" spans="1:8" ht="15" customHeight="1">
      <c r="A114" s="44"/>
      <c r="B114" s="5" t="s">
        <v>162</v>
      </c>
      <c r="C114" s="5" t="s">
        <v>19</v>
      </c>
      <c r="D114" s="5"/>
      <c r="E114" s="5">
        <f>Purchase!BL114</f>
        <v>0.1</v>
      </c>
      <c r="F114" s="5"/>
      <c r="G114" s="5"/>
      <c r="H114" s="7">
        <f t="shared" si="3"/>
        <v>0.1</v>
      </c>
    </row>
    <row r="115" spans="1:8" ht="15" customHeight="1">
      <c r="A115" s="44"/>
      <c r="B115" s="5" t="s">
        <v>57</v>
      </c>
      <c r="C115" s="5" t="s">
        <v>145</v>
      </c>
      <c r="D115" s="5"/>
      <c r="E115" s="5">
        <f>Purchase!BL115</f>
        <v>130</v>
      </c>
      <c r="F115" s="5"/>
      <c r="G115" s="5"/>
      <c r="H115" s="7">
        <f t="shared" si="3"/>
        <v>130</v>
      </c>
    </row>
    <row r="116" spans="1:8" ht="15" customHeight="1">
      <c r="A116" s="44"/>
      <c r="B116" s="5" t="s">
        <v>146</v>
      </c>
      <c r="C116" s="5" t="s">
        <v>181</v>
      </c>
      <c r="D116" s="5"/>
      <c r="E116" s="5">
        <f>Purchase!BL116</f>
        <v>3</v>
      </c>
      <c r="F116" s="5"/>
      <c r="G116" s="5"/>
      <c r="H116" s="7">
        <f t="shared" si="3"/>
        <v>3</v>
      </c>
    </row>
    <row r="117" spans="1:8" ht="15" customHeight="1">
      <c r="A117" s="44"/>
      <c r="B117" s="5" t="s">
        <v>119</v>
      </c>
      <c r="C117" s="5" t="s">
        <v>19</v>
      </c>
      <c r="D117" s="5"/>
      <c r="E117" s="5">
        <f>Purchase!BL117</f>
        <v>0</v>
      </c>
      <c r="F117" s="5"/>
      <c r="G117" s="5"/>
      <c r="H117" s="7">
        <f t="shared" si="3"/>
        <v>0</v>
      </c>
    </row>
    <row r="118" spans="1:8" ht="15" customHeight="1">
      <c r="A118" s="44"/>
      <c r="B118" s="5" t="s">
        <v>113</v>
      </c>
      <c r="C118" s="5" t="s">
        <v>19</v>
      </c>
      <c r="D118" s="5"/>
      <c r="E118" s="5">
        <f>Purchase!BL118</f>
        <v>2</v>
      </c>
      <c r="F118" s="5"/>
      <c r="G118" s="5"/>
      <c r="H118" s="7">
        <f t="shared" si="3"/>
        <v>2</v>
      </c>
    </row>
    <row r="119" spans="1:8" ht="15" customHeight="1">
      <c r="A119" s="44"/>
      <c r="B119" s="5" t="s">
        <v>91</v>
      </c>
      <c r="C119" s="5" t="s">
        <v>145</v>
      </c>
      <c r="D119" s="5"/>
      <c r="E119" s="5">
        <f>Purchase!BL119</f>
        <v>10</v>
      </c>
      <c r="F119" s="5"/>
      <c r="G119" s="5"/>
      <c r="H119" s="7">
        <f t="shared" si="3"/>
        <v>10</v>
      </c>
    </row>
    <row r="120" spans="1:8" ht="15" customHeight="1">
      <c r="A120" s="44"/>
      <c r="B120" s="5" t="s">
        <v>29</v>
      </c>
      <c r="C120" s="5" t="s">
        <v>19</v>
      </c>
      <c r="D120" s="5"/>
      <c r="E120" s="5">
        <f>Purchase!BL120</f>
        <v>10</v>
      </c>
      <c r="F120" s="5"/>
      <c r="G120" s="5"/>
      <c r="H120" s="7">
        <f t="shared" si="3"/>
        <v>10</v>
      </c>
    </row>
    <row r="121" spans="1:8" ht="15" customHeight="1">
      <c r="A121" s="45"/>
      <c r="B121" s="5" t="s">
        <v>67</v>
      </c>
      <c r="C121" s="5" t="s">
        <v>19</v>
      </c>
      <c r="D121" s="5"/>
      <c r="E121" s="5">
        <f>Purchase!BL121</f>
        <v>0.5</v>
      </c>
      <c r="F121" s="5"/>
      <c r="G121" s="5"/>
      <c r="H121" s="7">
        <f t="shared" si="3"/>
        <v>0.5</v>
      </c>
    </row>
    <row r="122" spans="1:8" ht="15" customHeight="1">
      <c r="A122" s="40" t="s">
        <v>41</v>
      </c>
      <c r="B122" s="5" t="s">
        <v>6</v>
      </c>
      <c r="C122" s="5" t="s">
        <v>19</v>
      </c>
      <c r="D122" s="5"/>
      <c r="E122" s="5">
        <f>Purchase!BL122</f>
        <v>0</v>
      </c>
      <c r="F122" s="5"/>
      <c r="G122" s="5"/>
      <c r="H122" s="7">
        <f t="shared" si="3"/>
        <v>0</v>
      </c>
    </row>
    <row r="123" spans="1:8" ht="15" customHeight="1">
      <c r="A123" s="41"/>
      <c r="B123" s="5" t="s">
        <v>52</v>
      </c>
      <c r="C123" s="5" t="s">
        <v>145</v>
      </c>
      <c r="D123" s="5"/>
      <c r="E123" s="5">
        <f>Purchase!BL123</f>
        <v>5</v>
      </c>
      <c r="F123" s="5"/>
      <c r="G123" s="5"/>
      <c r="H123" s="7">
        <f t="shared" si="3"/>
        <v>5</v>
      </c>
    </row>
    <row r="124" spans="1:8" ht="15" customHeight="1">
      <c r="A124" s="41"/>
      <c r="B124" s="5" t="s">
        <v>15</v>
      </c>
      <c r="C124" s="5" t="s">
        <v>125</v>
      </c>
      <c r="D124" s="5"/>
      <c r="E124" s="5">
        <f>Purchase!BL124</f>
        <v>0</v>
      </c>
      <c r="F124" s="5"/>
      <c r="G124" s="5"/>
      <c r="H124" s="7">
        <f t="shared" si="3"/>
        <v>0</v>
      </c>
    </row>
    <row r="125" spans="1:8" ht="15" customHeight="1">
      <c r="A125" s="41"/>
      <c r="B125" s="5" t="s">
        <v>89</v>
      </c>
      <c r="C125" s="5" t="s">
        <v>121</v>
      </c>
      <c r="D125" s="5"/>
      <c r="E125" s="5">
        <f>Purchase!BL125</f>
        <v>4</v>
      </c>
      <c r="F125" s="5"/>
      <c r="G125" s="5"/>
      <c r="H125" s="7">
        <f t="shared" si="3"/>
        <v>4</v>
      </c>
    </row>
    <row r="126" spans="1:8" ht="15" customHeight="1">
      <c r="A126" s="41"/>
      <c r="B126" s="5" t="s">
        <v>75</v>
      </c>
      <c r="C126" s="5" t="s">
        <v>19</v>
      </c>
      <c r="D126" s="5"/>
      <c r="E126" s="5">
        <f>Purchase!BL126</f>
        <v>0</v>
      </c>
      <c r="F126" s="5"/>
      <c r="G126" s="5"/>
      <c r="H126" s="7">
        <f t="shared" si="3"/>
        <v>0</v>
      </c>
    </row>
    <row r="127" spans="1:8" ht="15" customHeight="1">
      <c r="A127" s="42"/>
      <c r="B127" s="5" t="s">
        <v>32</v>
      </c>
      <c r="C127" s="5" t="s">
        <v>19</v>
      </c>
      <c r="D127" s="5"/>
      <c r="E127" s="5">
        <f>Purchase!BL127</f>
        <v>0</v>
      </c>
      <c r="F127" s="5"/>
      <c r="G127" s="5"/>
      <c r="H127" s="7">
        <f t="shared" si="3"/>
        <v>0</v>
      </c>
    </row>
    <row r="128" spans="1:8" ht="15" customHeight="1">
      <c r="A128" s="46" t="s">
        <v>4</v>
      </c>
      <c r="B128" s="5" t="s">
        <v>120</v>
      </c>
      <c r="C128" s="5" t="s">
        <v>145</v>
      </c>
      <c r="D128" s="5"/>
      <c r="E128" s="5">
        <f>Purchase!BL128</f>
        <v>15</v>
      </c>
      <c r="F128" s="5"/>
      <c r="G128" s="5"/>
      <c r="H128" s="7">
        <f t="shared" si="3"/>
        <v>15</v>
      </c>
    </row>
    <row r="129" spans="1:8" ht="15" customHeight="1">
      <c r="A129" s="47"/>
      <c r="B129" s="5" t="s">
        <v>45</v>
      </c>
      <c r="C129" s="5" t="s">
        <v>145</v>
      </c>
      <c r="D129" s="5"/>
      <c r="E129" s="5">
        <f>Purchase!BL129</f>
        <v>10</v>
      </c>
      <c r="F129" s="5"/>
      <c r="G129" s="5"/>
      <c r="H129" s="7">
        <f t="shared" si="3"/>
        <v>10</v>
      </c>
    </row>
    <row r="130" spans="1:8" ht="15" customHeight="1">
      <c r="A130" s="47"/>
      <c r="B130" s="5" t="s">
        <v>158</v>
      </c>
      <c r="C130" s="5" t="s">
        <v>145</v>
      </c>
      <c r="D130" s="5"/>
      <c r="E130" s="5">
        <f>Purchase!BL130</f>
        <v>10</v>
      </c>
      <c r="F130" s="5"/>
      <c r="G130" s="5"/>
      <c r="H130" s="7">
        <f t="shared" si="3"/>
        <v>10</v>
      </c>
    </row>
    <row r="131" spans="1:8" ht="15" customHeight="1">
      <c r="A131" s="47"/>
      <c r="B131" s="5" t="s">
        <v>74</v>
      </c>
      <c r="C131" s="5" t="s">
        <v>145</v>
      </c>
      <c r="D131" s="5"/>
      <c r="E131" s="5">
        <f>Purchase!BL131</f>
        <v>0</v>
      </c>
      <c r="F131" s="5"/>
      <c r="G131" s="5"/>
      <c r="H131" s="7">
        <f t="shared" si="3"/>
        <v>0</v>
      </c>
    </row>
    <row r="132" spans="1:8" ht="15" customHeight="1">
      <c r="A132" s="47"/>
      <c r="B132" s="5" t="s">
        <v>130</v>
      </c>
      <c r="C132" s="5" t="s">
        <v>145</v>
      </c>
      <c r="D132" s="5"/>
      <c r="E132" s="5">
        <f>Purchase!BL132</f>
        <v>5</v>
      </c>
      <c r="F132" s="5"/>
      <c r="G132" s="5"/>
      <c r="H132" s="7">
        <f>((D132+E132)-F132)-G132</f>
        <v>5</v>
      </c>
    </row>
    <row r="133" spans="1:8" ht="15" customHeight="1">
      <c r="A133" s="47"/>
      <c r="B133" s="5" t="s">
        <v>110</v>
      </c>
      <c r="C133" s="5" t="s">
        <v>145</v>
      </c>
      <c r="D133" s="5"/>
      <c r="E133" s="5">
        <f>Purchase!BL133</f>
        <v>10</v>
      </c>
      <c r="F133" s="5"/>
      <c r="G133" s="5"/>
      <c r="H133" s="7">
        <f>((D133+E133)-F133)-G133</f>
        <v>10</v>
      </c>
    </row>
    <row r="134" spans="1:8" ht="15" customHeight="1">
      <c r="A134" s="47"/>
      <c r="B134" s="5" t="s">
        <v>77</v>
      </c>
      <c r="C134" s="5" t="s">
        <v>145</v>
      </c>
      <c r="D134" s="5"/>
      <c r="E134" s="5">
        <f>Purchase!BL134</f>
        <v>10</v>
      </c>
      <c r="F134" s="5"/>
      <c r="G134" s="5"/>
      <c r="H134" s="7">
        <f>((D134+E134)-F134)-G134</f>
        <v>10</v>
      </c>
    </row>
    <row r="135" spans="1:8" ht="15" customHeight="1">
      <c r="A135" s="47"/>
      <c r="B135" s="5" t="s">
        <v>99</v>
      </c>
      <c r="C135" s="5" t="s">
        <v>145</v>
      </c>
      <c r="D135" s="5"/>
      <c r="E135" s="5">
        <f>Purchase!BL135</f>
        <v>10</v>
      </c>
      <c r="F135" s="5"/>
      <c r="G135" s="5"/>
      <c r="H135" s="7">
        <f>((D135+E135)-F135)-G135</f>
        <v>10</v>
      </c>
    </row>
    <row r="136" spans="1:8" ht="15" customHeight="1">
      <c r="A136" s="47"/>
      <c r="B136" s="5" t="s">
        <v>51</v>
      </c>
      <c r="C136" s="5" t="s">
        <v>121</v>
      </c>
      <c r="D136" s="5"/>
      <c r="E136" s="5">
        <f>Purchase!BL136</f>
        <v>4</v>
      </c>
      <c r="F136" s="5"/>
      <c r="G136" s="5"/>
      <c r="H136" s="7">
        <f>((D136+E136)-F136)-G136</f>
        <v>4</v>
      </c>
    </row>
    <row r="137" spans="1:8" ht="15" customHeight="1">
      <c r="A137" s="47"/>
      <c r="B137" s="5" t="s">
        <v>148</v>
      </c>
      <c r="C137" s="5" t="s">
        <v>121</v>
      </c>
      <c r="D137" s="5"/>
      <c r="E137" s="5">
        <f>Purchase!BL137</f>
        <v>1</v>
      </c>
      <c r="F137" s="5"/>
      <c r="G137" s="5"/>
      <c r="H137" s="7">
        <f aca="true" t="shared" si="4" ref="H137:H152">((D137+E137)-F137)-G137</f>
        <v>1</v>
      </c>
    </row>
    <row r="138" spans="1:8" ht="15" customHeight="1">
      <c r="A138" s="47"/>
      <c r="B138" s="5" t="s">
        <v>36</v>
      </c>
      <c r="C138" s="5" t="s">
        <v>145</v>
      </c>
      <c r="D138" s="5"/>
      <c r="E138" s="5">
        <f>Purchase!BL138</f>
        <v>10</v>
      </c>
      <c r="F138" s="5"/>
      <c r="G138" s="5"/>
      <c r="H138" s="7">
        <f t="shared" si="4"/>
        <v>10</v>
      </c>
    </row>
    <row r="139" spans="1:8" ht="15" customHeight="1">
      <c r="A139" s="47"/>
      <c r="B139" s="7" t="s">
        <v>5</v>
      </c>
      <c r="C139" s="5" t="s">
        <v>145</v>
      </c>
      <c r="D139" s="5"/>
      <c r="E139" s="5">
        <f>Purchase!BL139</f>
        <v>10</v>
      </c>
      <c r="F139" s="5"/>
      <c r="G139" s="5"/>
      <c r="H139" s="7">
        <f t="shared" si="4"/>
        <v>10</v>
      </c>
    </row>
    <row r="140" spans="1:8" ht="15" customHeight="1">
      <c r="A140" s="47"/>
      <c r="B140" s="7" t="s">
        <v>47</v>
      </c>
      <c r="C140" s="5" t="s">
        <v>145</v>
      </c>
      <c r="D140" s="5"/>
      <c r="E140" s="5">
        <f>Purchase!BL140</f>
        <v>10</v>
      </c>
      <c r="F140" s="5"/>
      <c r="G140" s="5"/>
      <c r="H140" s="7">
        <f t="shared" si="4"/>
        <v>10</v>
      </c>
    </row>
    <row r="141" spans="1:8" ht="15" customHeight="1">
      <c r="A141" s="47"/>
      <c r="B141" s="7" t="s">
        <v>26</v>
      </c>
      <c r="C141" s="5" t="s">
        <v>145</v>
      </c>
      <c r="D141" s="5"/>
      <c r="E141" s="5">
        <f>Purchase!BL141</f>
        <v>3</v>
      </c>
      <c r="F141" s="5"/>
      <c r="G141" s="5"/>
      <c r="H141" s="7">
        <f t="shared" si="4"/>
        <v>3</v>
      </c>
    </row>
    <row r="142" spans="1:8" ht="15" customHeight="1">
      <c r="A142" s="47"/>
      <c r="B142" s="7" t="s">
        <v>24</v>
      </c>
      <c r="C142" s="5" t="s">
        <v>145</v>
      </c>
      <c r="D142" s="5"/>
      <c r="E142" s="5">
        <f>Purchase!BL142</f>
        <v>10</v>
      </c>
      <c r="F142" s="5"/>
      <c r="G142" s="5"/>
      <c r="H142" s="7">
        <f t="shared" si="4"/>
        <v>10</v>
      </c>
    </row>
    <row r="143" spans="1:8" ht="15" customHeight="1">
      <c r="A143" s="47"/>
      <c r="B143" s="5" t="s">
        <v>65</v>
      </c>
      <c r="C143" s="5" t="s">
        <v>145</v>
      </c>
      <c r="D143" s="5"/>
      <c r="E143" s="5">
        <f>Purchase!BL143</f>
        <v>77</v>
      </c>
      <c r="F143" s="5"/>
      <c r="G143" s="5"/>
      <c r="H143" s="7">
        <f t="shared" si="4"/>
        <v>77</v>
      </c>
    </row>
    <row r="144" spans="1:8" ht="15" customHeight="1">
      <c r="A144" s="47"/>
      <c r="B144" s="5" t="s">
        <v>134</v>
      </c>
      <c r="C144" s="5" t="s">
        <v>145</v>
      </c>
      <c r="D144" s="5"/>
      <c r="E144" s="5">
        <f>Purchase!BL144</f>
        <v>0</v>
      </c>
      <c r="F144" s="5"/>
      <c r="G144" s="5"/>
      <c r="H144" s="7">
        <f t="shared" si="4"/>
        <v>0</v>
      </c>
    </row>
    <row r="145" spans="1:8" ht="15" customHeight="1">
      <c r="A145" s="47"/>
      <c r="B145" s="5" t="s">
        <v>107</v>
      </c>
      <c r="C145" s="5" t="s">
        <v>145</v>
      </c>
      <c r="D145" s="5"/>
      <c r="E145" s="5">
        <f>Purchase!BL145</f>
        <v>0</v>
      </c>
      <c r="F145" s="5"/>
      <c r="G145" s="5"/>
      <c r="H145" s="7">
        <f t="shared" si="4"/>
        <v>0</v>
      </c>
    </row>
    <row r="146" spans="1:8" ht="15" customHeight="1">
      <c r="A146" s="48"/>
      <c r="B146" s="5" t="s">
        <v>61</v>
      </c>
      <c r="C146" s="5" t="s">
        <v>145</v>
      </c>
      <c r="D146" s="5"/>
      <c r="E146" s="5">
        <f>Purchase!BL146</f>
        <v>8</v>
      </c>
      <c r="F146" s="5"/>
      <c r="G146" s="5"/>
      <c r="H146" s="7">
        <f t="shared" si="4"/>
        <v>8</v>
      </c>
    </row>
    <row r="147" spans="1:8" ht="15" customHeight="1">
      <c r="A147" s="49" t="s">
        <v>34</v>
      </c>
      <c r="B147" s="5" t="s">
        <v>64</v>
      </c>
      <c r="C147" s="5" t="s">
        <v>145</v>
      </c>
      <c r="D147" s="5"/>
      <c r="E147" s="5">
        <f>Purchase!BL147</f>
        <v>10</v>
      </c>
      <c r="F147" s="5"/>
      <c r="G147" s="5"/>
      <c r="H147" s="7">
        <f t="shared" si="4"/>
        <v>10</v>
      </c>
    </row>
    <row r="148" spans="1:8" ht="15" customHeight="1">
      <c r="A148" s="50"/>
      <c r="B148" s="5" t="s">
        <v>25</v>
      </c>
      <c r="C148" s="5" t="s">
        <v>19</v>
      </c>
      <c r="D148" s="5"/>
      <c r="E148" s="5">
        <f>Purchase!BL148</f>
        <v>0</v>
      </c>
      <c r="F148" s="5"/>
      <c r="G148" s="5"/>
      <c r="H148" s="7">
        <f t="shared" si="4"/>
        <v>0</v>
      </c>
    </row>
    <row r="149" spans="1:8" ht="15" customHeight="1">
      <c r="A149" s="50"/>
      <c r="B149" s="5" t="s">
        <v>0</v>
      </c>
      <c r="C149" s="5" t="s">
        <v>145</v>
      </c>
      <c r="D149" s="5"/>
      <c r="E149" s="5">
        <f>Purchase!BL149</f>
        <v>7</v>
      </c>
      <c r="F149" s="5"/>
      <c r="G149" s="5"/>
      <c r="H149" s="7">
        <f t="shared" si="4"/>
        <v>7</v>
      </c>
    </row>
    <row r="150" spans="1:8" ht="15" customHeight="1">
      <c r="A150" s="50"/>
      <c r="B150" s="5" t="s">
        <v>182</v>
      </c>
      <c r="C150" s="5" t="s">
        <v>145</v>
      </c>
      <c r="D150" s="5"/>
      <c r="E150" s="5">
        <f>Purchase!BL150</f>
        <v>10</v>
      </c>
      <c r="F150" s="5"/>
      <c r="G150" s="5"/>
      <c r="H150" s="7">
        <f t="shared" si="4"/>
        <v>10</v>
      </c>
    </row>
    <row r="151" spans="1:8" ht="15" customHeight="1">
      <c r="A151" s="50"/>
      <c r="B151" s="5" t="s">
        <v>9</v>
      </c>
      <c r="C151" s="5" t="s">
        <v>145</v>
      </c>
      <c r="D151" s="5"/>
      <c r="E151" s="5">
        <f>Purchase!BL151</f>
        <v>8</v>
      </c>
      <c r="F151" s="5"/>
      <c r="G151" s="5"/>
      <c r="H151" s="7">
        <f t="shared" si="4"/>
        <v>8</v>
      </c>
    </row>
    <row r="152" spans="1:8" ht="15" customHeight="1">
      <c r="A152" s="51"/>
      <c r="B152" s="5" t="s">
        <v>152</v>
      </c>
      <c r="C152" s="5" t="s">
        <v>145</v>
      </c>
      <c r="D152" s="5"/>
      <c r="E152" s="5">
        <f>Purchase!BL152</f>
        <v>0</v>
      </c>
      <c r="F152" s="5"/>
      <c r="G152" s="5"/>
      <c r="H152" s="7">
        <f t="shared" si="4"/>
        <v>0</v>
      </c>
    </row>
  </sheetData>
  <sheetProtection/>
  <mergeCells count="13">
    <mergeCell ref="A1:H1"/>
    <mergeCell ref="D2:H2"/>
    <mergeCell ref="A2:B3"/>
    <mergeCell ref="C2:C3"/>
    <mergeCell ref="A4:A9"/>
    <mergeCell ref="A128:A146"/>
    <mergeCell ref="A147:A152"/>
    <mergeCell ref="A10:A13"/>
    <mergeCell ref="A14:A47"/>
    <mergeCell ref="A48:A82"/>
    <mergeCell ref="A83:A90"/>
    <mergeCell ref="A91:A121"/>
    <mergeCell ref="A122:A127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>
    <row r="1" ht="15" customHeight="1">
      <c r="A1" s="22" t="s">
        <v>118</v>
      </c>
    </row>
    <row r="2" ht="15" customHeight="1">
      <c r="A2" s="23" t="s">
        <v>145</v>
      </c>
    </row>
    <row r="3" ht="15" customHeight="1">
      <c r="A3" s="23" t="s">
        <v>19</v>
      </c>
    </row>
    <row r="4" ht="15" customHeight="1">
      <c r="A4" s="23" t="s">
        <v>125</v>
      </c>
    </row>
    <row r="5" ht="15" customHeight="1">
      <c r="A5" s="23" t="s">
        <v>127</v>
      </c>
    </row>
    <row r="6" ht="15" customHeight="1">
      <c r="A6" s="23" t="s">
        <v>33</v>
      </c>
    </row>
    <row r="7" ht="15" customHeight="1">
      <c r="A7" s="23" t="s">
        <v>121</v>
      </c>
    </row>
    <row r="8" ht="15" customHeight="1">
      <c r="A8" s="23" t="s">
        <v>83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dangricha@gmail.com</Manager>
  <Company>Vdesign (Freelancing Services)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Kitchen Inventory</dc:title>
  <dc:subject>Kitchen Inventory</dc:subject>
  <dc:creator>Richa Dang</dc:creator>
  <cp:keywords/>
  <dc:description/>
  <cp:lastModifiedBy>Richa Dang (VDesign)</cp:lastModifiedBy>
  <cp:lastPrinted>2011-07-30T11:14:04Z</cp:lastPrinted>
  <dcterms:created xsi:type="dcterms:W3CDTF">2011-08-06T11:32:19Z</dcterms:created>
  <dcterms:modified xsi:type="dcterms:W3CDTF">2011-08-06T11:32:19Z</dcterms:modified>
  <cp:category/>
  <cp:version/>
  <cp:contentType/>
  <cp:contentStatus/>
</cp:coreProperties>
</file>