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625" activeTab="0"/>
  </bookViews>
  <sheets>
    <sheet name="Vacation Planner" sheetId="1" r:id="rId1"/>
  </sheets>
  <definedNames>
    <definedName name="_xlnm.Print_Titles" localSheetId="0">'Vacation Planner'!$2:$7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8" authorId="0">
      <text>
        <r>
          <rPr>
            <sz val="8"/>
            <rFont val="Tahoma"/>
            <family val="2"/>
          </rPr>
          <t>Total vacation budget. Drived from travel costs and spending budget.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The date in which the travel arrangements should be booked.</t>
        </r>
      </text>
    </comment>
    <comment ref="G10" authorId="0">
      <text>
        <r>
          <rPr>
            <sz val="8"/>
            <rFont val="Tahoma"/>
            <family val="2"/>
          </rPr>
          <t>Total months in which to save for the vacation,</t>
        </r>
      </text>
    </comment>
    <comment ref="G11" authorId="0">
      <text>
        <r>
          <rPr>
            <sz val="8"/>
            <rFont val="Tahoma"/>
            <family val="2"/>
          </rPr>
          <t>Monthly savings amount to meet goal.</t>
        </r>
      </text>
    </comment>
    <comment ref="G12" authorId="0">
      <text>
        <r>
          <rPr>
            <sz val="8"/>
            <rFont val="Tahoma"/>
            <family val="2"/>
          </rPr>
          <t>Current savings total.</t>
        </r>
      </text>
    </comment>
    <comment ref="G13" authorId="0">
      <text>
        <r>
          <rPr>
            <sz val="8"/>
            <rFont val="Tahoma"/>
            <family val="2"/>
          </rPr>
          <t>Total amount left to save towards goal.</t>
        </r>
      </text>
    </comment>
    <comment ref="G17" authorId="0">
      <text>
        <r>
          <rPr>
            <sz val="8"/>
            <rFont val="Tahoma"/>
            <family val="2"/>
          </rPr>
          <t>Amount a person should have save compared to today's date.</t>
        </r>
      </text>
    </comment>
    <comment ref="G18" authorId="0">
      <text>
        <r>
          <rPr>
            <sz val="8"/>
            <rFont val="Tahoma"/>
            <family val="2"/>
          </rPr>
          <t>The amount behind savings plan.</t>
        </r>
      </text>
    </comment>
    <comment ref="G19" authorId="0">
      <text>
        <r>
          <rPr>
            <sz val="8"/>
            <rFont val="Tahoma"/>
            <family val="2"/>
          </rPr>
          <t>The adjusted monthly savings amount to meet goal.</t>
        </r>
      </text>
    </comment>
    <comment ref="G23" authorId="0">
      <text>
        <r>
          <rPr>
            <sz val="8"/>
            <rFont val="Tahoma"/>
            <family val="2"/>
          </rPr>
          <t>Total travel costs - Would include hotel, airfare, rental car, etc.</t>
        </r>
      </text>
    </comment>
    <comment ref="G24" authorId="0">
      <text>
        <r>
          <rPr>
            <sz val="8"/>
            <rFont val="Tahoma"/>
            <family val="2"/>
          </rPr>
          <t>Total spending amount for the vacation.</t>
        </r>
      </text>
    </comment>
    <comment ref="G25" authorId="0">
      <text>
        <r>
          <rPr>
            <sz val="8"/>
            <rFont val="Tahoma"/>
            <family val="2"/>
          </rPr>
          <t>Date the spreadsheet was created.</t>
        </r>
      </text>
    </comment>
    <comment ref="G26" authorId="0">
      <text>
        <r>
          <rPr>
            <sz val="8"/>
            <rFont val="Tahoma"/>
            <family val="2"/>
          </rPr>
          <t>Actual start date of the vacation.</t>
        </r>
      </text>
    </comment>
    <comment ref="G27" authorId="0">
      <text>
        <r>
          <rPr>
            <sz val="8"/>
            <rFont val="Tahoma"/>
            <family val="2"/>
          </rPr>
          <t>Month in which to book the travel.</t>
        </r>
      </text>
    </comment>
  </commentList>
</comments>
</file>

<file path=xl/sharedStrings.xml><?xml version="1.0" encoding="utf-8"?>
<sst xmlns="http://schemas.openxmlformats.org/spreadsheetml/2006/main" count="33" uniqueCount="28">
  <si>
    <t>Travel Costs</t>
  </si>
  <si>
    <t>Amount</t>
  </si>
  <si>
    <t>Plan Date</t>
  </si>
  <si>
    <t>Vacation Date</t>
  </si>
  <si>
    <t>Book Month</t>
  </si>
  <si>
    <t>Booking Date</t>
  </si>
  <si>
    <t>Monthly Savings</t>
  </si>
  <si>
    <t>Total Current Savings</t>
  </si>
  <si>
    <t>Total to Goal</t>
  </si>
  <si>
    <t>Defict</t>
  </si>
  <si>
    <t>Days until vacation:</t>
  </si>
  <si>
    <t>Vacation Date:</t>
  </si>
  <si>
    <t>Date</t>
  </si>
  <si>
    <t>Quick Facts</t>
  </si>
  <si>
    <t>Total:</t>
  </si>
  <si>
    <t>User Inputted</t>
  </si>
  <si>
    <t>Spending Budget</t>
  </si>
  <si>
    <t>Vacation Budget</t>
  </si>
  <si>
    <t>Savings Month</t>
  </si>
  <si>
    <t>Saving Facts</t>
  </si>
  <si>
    <t>Should have saved</t>
  </si>
  <si>
    <t>Adjusted Savings</t>
  </si>
  <si>
    <t>Percentage Saved:</t>
  </si>
  <si>
    <t>%</t>
  </si>
  <si>
    <t xml:space="preserve">India </t>
  </si>
  <si>
    <r>
      <rPr>
        <sz val="8"/>
        <color indexed="9"/>
        <rFont val="Calibri"/>
        <family val="2"/>
      </rPr>
      <t>No Copyright @</t>
    </r>
    <r>
      <rPr>
        <sz val="6.8"/>
        <color indexed="9"/>
        <rFont val="Arial"/>
        <family val="2"/>
      </rPr>
      <t xml:space="preserve"> Sacheen Jahagirdar</t>
    </r>
  </si>
  <si>
    <t>Vacation Planner</t>
  </si>
  <si>
    <t xml:space="preserve">Vacation Tracker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</si>
</sst>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F800]dddd\,\ mmmm\ dd\,\ yyyy"/>
    <numFmt numFmtId="167" formatCode="[$रु-44F]\ #,##0"/>
    <numFmt numFmtId="168" formatCode="[$रु-44F]\ #,##0.00"/>
    <numFmt numFmtId="169" formatCode="[$-409]dddd\,\ mmmm\ dd\,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color indexed="9"/>
      <name val="Arial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9"/>
      <color indexed="9"/>
      <name val="Arial"/>
      <family val="2"/>
    </font>
    <font>
      <sz val="9"/>
      <name val="Century Gothic"/>
      <family val="2"/>
    </font>
    <font>
      <sz val="22"/>
      <color indexed="9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8"/>
      <color indexed="9"/>
      <name val="Calibri"/>
      <family val="2"/>
    </font>
    <font>
      <sz val="6.8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 Black"/>
      <family val="2"/>
    </font>
    <font>
      <sz val="8"/>
      <name val="Tahoma"/>
      <family val="2"/>
    </font>
    <font>
      <b/>
      <sz val="16"/>
      <color indexed="9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16"/>
      <color indexed="8"/>
      <name val="Calibri"/>
      <family val="0"/>
    </font>
    <font>
      <sz val="8"/>
      <color indexed="8"/>
      <name val="Calibri"/>
      <family val="0"/>
    </font>
    <font>
      <b/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/>
      <bottom style="thin">
        <color indexed="2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7" fontId="7" fillId="0" borderId="14" xfId="0" applyNumberFormat="1" applyFont="1" applyBorder="1" applyAlignment="1">
      <alignment horizontal="center" vertical="center" wrapText="1"/>
    </xf>
    <xf numFmtId="168" fontId="13" fillId="34" borderId="19" xfId="0" applyNumberFormat="1" applyFont="1" applyFill="1" applyBorder="1" applyAlignment="1">
      <alignment vertical="center" wrapText="1"/>
    </xf>
    <xf numFmtId="1" fontId="17" fillId="35" borderId="12" xfId="0" applyNumberFormat="1" applyFont="1" applyFill="1" applyBorder="1" applyAlignment="1">
      <alignment horizontal="left" vertical="center"/>
    </xf>
    <xf numFmtId="0" fontId="19" fillId="35" borderId="2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168" fontId="7" fillId="36" borderId="25" xfId="0" applyNumberFormat="1" applyFont="1" applyFill="1" applyBorder="1" applyAlignment="1">
      <alignment vertical="center" wrapText="1"/>
    </xf>
    <xf numFmtId="168" fontId="7" fillId="36" borderId="14" xfId="0" applyNumberFormat="1" applyFont="1" applyFill="1" applyBorder="1" applyAlignment="1">
      <alignment vertical="center" wrapText="1"/>
    </xf>
    <xf numFmtId="168" fontId="7" fillId="36" borderId="26" xfId="0" applyNumberFormat="1" applyFont="1" applyFill="1" applyBorder="1" applyAlignment="1">
      <alignment vertical="center" wrapText="1"/>
    </xf>
    <xf numFmtId="0" fontId="16" fillId="35" borderId="27" xfId="0" applyFont="1" applyFill="1" applyBorder="1" applyAlignment="1">
      <alignment horizontal="left" vertical="center" indent="1"/>
    </xf>
    <xf numFmtId="0" fontId="16" fillId="35" borderId="0" xfId="0" applyFont="1" applyFill="1" applyBorder="1" applyAlignment="1">
      <alignment horizontal="left" vertical="center" indent="1"/>
    </xf>
    <xf numFmtId="0" fontId="10" fillId="35" borderId="27" xfId="0" applyFont="1" applyFill="1" applyBorder="1" applyAlignment="1">
      <alignment horizontal="left" vertical="center" indent="1"/>
    </xf>
    <xf numFmtId="0" fontId="10" fillId="35" borderId="0" xfId="0" applyFont="1" applyFill="1" applyBorder="1" applyAlignment="1">
      <alignment horizontal="left" vertical="center" indent="1"/>
    </xf>
    <xf numFmtId="166" fontId="10" fillId="35" borderId="0" xfId="0" applyNumberFormat="1" applyFont="1" applyFill="1" applyBorder="1" applyAlignment="1">
      <alignment horizontal="left" vertical="center"/>
    </xf>
    <xf numFmtId="166" fontId="10" fillId="35" borderId="21" xfId="0" applyNumberFormat="1" applyFont="1" applyFill="1" applyBorder="1" applyAlignment="1">
      <alignment horizontal="left" vertical="center"/>
    </xf>
    <xf numFmtId="164" fontId="7" fillId="36" borderId="28" xfId="0" applyNumberFormat="1" applyFont="1" applyFill="1" applyBorder="1" applyAlignment="1">
      <alignment horizontal="center" vertical="center" wrapText="1"/>
    </xf>
    <xf numFmtId="164" fontId="7" fillId="36" borderId="29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164" fontId="7" fillId="36" borderId="33" xfId="0" applyNumberFormat="1" applyFont="1" applyFill="1" applyBorder="1" applyAlignment="1">
      <alignment horizontal="center" vertical="center" wrapText="1"/>
    </xf>
    <xf numFmtId="164" fontId="7" fillId="36" borderId="3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7" fillId="36" borderId="35" xfId="0" applyNumberFormat="1" applyFont="1" applyFill="1" applyBorder="1" applyAlignment="1">
      <alignment horizontal="center" vertical="center" wrapText="1"/>
    </xf>
    <xf numFmtId="164" fontId="7" fillId="36" borderId="36" xfId="0" applyNumberFormat="1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right" vertical="center"/>
    </xf>
    <xf numFmtId="164" fontId="7" fillId="36" borderId="27" xfId="0" applyNumberFormat="1" applyFont="1" applyFill="1" applyBorder="1" applyAlignment="1">
      <alignment horizontal="center" vertical="center" wrapText="1"/>
    </xf>
    <xf numFmtId="164" fontId="7" fillId="36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4D40"/>
      <rgbColor rgb="000000FF"/>
      <rgbColor rgb="006D6151"/>
      <rgbColor rgb="005F6F2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E7F0A8"/>
      <rgbColor rgb="003366FF"/>
      <rgbColor rgb="00D2EAF2"/>
      <rgbColor rgb="0099CC00"/>
      <rgbColor rgb="00DDE6C2"/>
      <rgbColor rgb="00FF9900"/>
      <rgbColor rgb="00FF6600"/>
      <rgbColor rgb="00666699"/>
      <rgbColor rgb="00969696"/>
      <rgbColor rgb="00003366"/>
      <rgbColor rgb="00E2E1D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75"/>
          <c:w val="0.964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'Vacation Planner'!$F$18</c:f>
              <c:strCache>
                <c:ptCount val="1"/>
                <c:pt idx="0">
                  <c:v>#NUM!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100</c:v>
              </c:pt>
            </c:numLit>
          </c:val>
        </c:ser>
        <c:gapWidth val="50"/>
        <c:axId val="31878294"/>
        <c:axId val="18469191"/>
      </c:barChart>
      <c:barChart>
        <c:barDir val="col"/>
        <c:grouping val="clustered"/>
        <c:varyColors val="0"/>
        <c:ser>
          <c:idx val="0"/>
          <c:order val="0"/>
          <c:tx>
            <c:strRef>
              <c:f>'Vacation Planner'!$F$12</c:f>
              <c:strCache>
                <c:ptCount val="1"/>
                <c:pt idx="0">
                  <c:v>रु 0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'Vacation Planner'!$G$2</c:f>
              <c:numCache/>
            </c:numRef>
          </c:val>
        </c:ser>
        <c:gapWidth val="50"/>
        <c:axId val="32004992"/>
        <c:axId val="19609473"/>
      </c:barChart>
      <c:catAx>
        <c:axId val="3187829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  <c:majorUnit val="10"/>
        <c:minorUnit val="5"/>
      </c:valAx>
      <c:catAx>
        <c:axId val="3200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2004992"/>
        <c:crosses val="max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47625</xdr:rowOff>
    </xdr:from>
    <xdr:to>
      <xdr:col>4</xdr:col>
      <xdr:colOff>438150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3200400" y="1171575"/>
        <a:ext cx="141922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723900</xdr:colOff>
      <xdr:row>28</xdr:row>
      <xdr:rowOff>219075</xdr:rowOff>
    </xdr:from>
    <xdr:to>
      <xdr:col>8</xdr:col>
      <xdr:colOff>9525</xdr:colOff>
      <xdr:row>37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05375" y="6534150"/>
          <a:ext cx="2400300" cy="219075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Vacation Planner 1.0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Vacation Planner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was developed to help plan that fantastic vacation.  Features include: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Calculates number of days until the vacation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Automatically determines travel booking date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Determines monthly savings amount to meet goal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Keeps track of current savings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Estimates saving defict and adjusts savings plan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Visual element indicating how close you are to goal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Gives the percentage to overall goal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Developed - sacheenj@gmail.com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GridLines="0" tabSelected="1" zoomScale="115" zoomScaleNormal="115" zoomScalePageLayoutView="0" workbookViewId="0" topLeftCell="A28">
      <selection activeCell="B42" sqref="B42:C42"/>
    </sheetView>
  </sheetViews>
  <sheetFormatPr defaultColWidth="9.140625" defaultRowHeight="12.75"/>
  <cols>
    <col min="1" max="1" width="3.7109375" style="0" customWidth="1"/>
    <col min="2" max="2" width="12.28125" style="2" customWidth="1"/>
    <col min="3" max="3" width="27.7109375" style="2" customWidth="1"/>
    <col min="4" max="4" width="19.00390625" style="2" customWidth="1"/>
    <col min="5" max="5" width="10.8515625" style="2" customWidth="1"/>
    <col min="6" max="6" width="13.421875" style="2" customWidth="1"/>
    <col min="7" max="7" width="7.7109375" style="0" customWidth="1"/>
    <col min="8" max="8" width="14.7109375" style="0" customWidth="1"/>
    <col min="9" max="9" width="3.7109375" style="0" customWidth="1"/>
    <col min="11" max="11" width="9.421875" style="0" bestFit="1" customWidth="1"/>
  </cols>
  <sheetData>
    <row r="1" ht="12.75"/>
    <row r="2" spans="2:8" ht="30.75" customHeight="1">
      <c r="B2" s="68" t="s">
        <v>24</v>
      </c>
      <c r="C2" s="69"/>
      <c r="D2" s="70" t="s">
        <v>22</v>
      </c>
      <c r="E2" s="70"/>
      <c r="F2" s="70"/>
      <c r="G2" s="39">
        <f>ROUNDUP((F12/F8)*100,0)</f>
        <v>0</v>
      </c>
      <c r="H2" s="40" t="s">
        <v>23</v>
      </c>
    </row>
    <row r="3" spans="2:8" s="1" customFormat="1" ht="15" customHeight="1">
      <c r="B3" s="50" t="s">
        <v>26</v>
      </c>
      <c r="C3" s="51"/>
      <c r="D3" s="41"/>
      <c r="E3" s="41"/>
      <c r="F3" s="41" t="s">
        <v>11</v>
      </c>
      <c r="G3" s="54">
        <f>F26</f>
        <v>41244</v>
      </c>
      <c r="H3" s="55"/>
    </row>
    <row r="4" spans="2:8" s="1" customFormat="1" ht="15" customHeight="1">
      <c r="B4" s="52"/>
      <c r="C4" s="53"/>
      <c r="D4" s="41"/>
      <c r="E4" s="41"/>
      <c r="F4" s="41" t="s">
        <v>10</v>
      </c>
      <c r="G4" s="42">
        <f ca="1">DATEDIF(NOW(),$F26,"D")</f>
        <v>298</v>
      </c>
      <c r="H4" s="43"/>
    </row>
    <row r="5" spans="2:8" s="1" customFormat="1" ht="15" customHeight="1">
      <c r="B5" s="44"/>
      <c r="C5" s="45"/>
      <c r="D5" s="45"/>
      <c r="E5" s="45"/>
      <c r="F5" s="45"/>
      <c r="G5" s="45"/>
      <c r="H5" s="46"/>
    </row>
    <row r="6" spans="2:6" s="1" customFormat="1" ht="12" customHeight="1" thickBot="1">
      <c r="B6" s="9"/>
      <c r="C6" s="9"/>
      <c r="D6" s="10"/>
      <c r="E6" s="10"/>
      <c r="F6" s="10"/>
    </row>
    <row r="7" spans="2:13" s="3" customFormat="1" ht="18.75" customHeight="1" thickBot="1">
      <c r="B7" s="13" t="s">
        <v>12</v>
      </c>
      <c r="C7" s="8" t="s">
        <v>1</v>
      </c>
      <c r="D7" s="17"/>
      <c r="E7" s="18"/>
      <c r="F7" s="58" t="s">
        <v>13</v>
      </c>
      <c r="G7" s="59"/>
      <c r="H7" s="60"/>
      <c r="K7" s="63"/>
      <c r="L7" s="63"/>
      <c r="M7" s="63"/>
    </row>
    <row r="8" spans="2:13" s="6" customFormat="1" ht="18" customHeight="1">
      <c r="B8" s="14"/>
      <c r="C8" s="47"/>
      <c r="D8" s="22"/>
      <c r="E8" s="11"/>
      <c r="F8" s="37">
        <f>SUM(F23:F24)</f>
        <v>5000</v>
      </c>
      <c r="G8" s="56" t="s">
        <v>17</v>
      </c>
      <c r="H8" s="57"/>
      <c r="K8" s="33"/>
      <c r="L8" s="12"/>
      <c r="M8" s="34"/>
    </row>
    <row r="9" spans="2:13" s="6" customFormat="1" ht="18" customHeight="1">
      <c r="B9" s="14"/>
      <c r="C9" s="48"/>
      <c r="D9" s="22"/>
      <c r="E9" s="11"/>
      <c r="F9" s="14">
        <f>EDATE(F26,-F27)</f>
        <v>41214</v>
      </c>
      <c r="G9" s="61" t="s">
        <v>5</v>
      </c>
      <c r="H9" s="62"/>
      <c r="K9" s="20"/>
      <c r="L9" s="12"/>
      <c r="M9" s="34"/>
    </row>
    <row r="10" spans="2:13" s="6" customFormat="1" ht="18" customHeight="1">
      <c r="B10" s="14"/>
      <c r="C10" s="48"/>
      <c r="D10" s="22"/>
      <c r="E10" s="11"/>
      <c r="F10" s="30">
        <f>DATEDIF($F25,$F26,"M")</f>
        <v>4</v>
      </c>
      <c r="G10" s="61" t="s">
        <v>18</v>
      </c>
      <c r="H10" s="62"/>
      <c r="K10" s="35"/>
      <c r="L10" s="12"/>
      <c r="M10" s="34"/>
    </row>
    <row r="11" spans="2:13" s="6" customFormat="1" ht="18" customHeight="1">
      <c r="B11" s="14"/>
      <c r="C11" s="48"/>
      <c r="D11" s="22"/>
      <c r="E11" s="11"/>
      <c r="F11" s="37">
        <f>F8/F10</f>
        <v>1250</v>
      </c>
      <c r="G11" s="61" t="s">
        <v>6</v>
      </c>
      <c r="H11" s="62"/>
      <c r="K11" s="33"/>
      <c r="L11" s="12"/>
      <c r="M11" s="34"/>
    </row>
    <row r="12" spans="2:13" s="6" customFormat="1" ht="18" customHeight="1">
      <c r="B12" s="14"/>
      <c r="C12" s="48"/>
      <c r="D12" s="22"/>
      <c r="E12" s="11"/>
      <c r="F12" s="37">
        <f>C38</f>
        <v>0</v>
      </c>
      <c r="G12" s="61" t="s">
        <v>7</v>
      </c>
      <c r="H12" s="62"/>
      <c r="K12" s="11"/>
      <c r="L12" s="12"/>
      <c r="M12" s="34"/>
    </row>
    <row r="13" spans="2:13" s="6" customFormat="1" ht="18" customHeight="1">
      <c r="B13" s="14"/>
      <c r="C13" s="48"/>
      <c r="D13" s="22"/>
      <c r="E13" s="11"/>
      <c r="F13" s="37">
        <f>IF(F8-F12=F8,0,F8-F12)</f>
        <v>0</v>
      </c>
      <c r="G13" s="71" t="s">
        <v>8</v>
      </c>
      <c r="H13" s="72"/>
      <c r="K13" s="33"/>
      <c r="L13" s="12"/>
      <c r="M13" s="34"/>
    </row>
    <row r="14" spans="2:13" s="5" customFormat="1" ht="18" customHeight="1">
      <c r="B14" s="14"/>
      <c r="C14" s="48"/>
      <c r="D14" s="23"/>
      <c r="E14" s="11"/>
      <c r="F14" s="64"/>
      <c r="G14" s="65"/>
      <c r="H14" s="65"/>
      <c r="K14" s="63"/>
      <c r="L14" s="63"/>
      <c r="M14" s="36"/>
    </row>
    <row r="15" spans="2:7" s="5" customFormat="1" ht="18" customHeight="1">
      <c r="B15" s="14"/>
      <c r="C15" s="48"/>
      <c r="D15" s="23"/>
      <c r="E15" s="19"/>
      <c r="F15" s="19"/>
      <c r="G15" s="19"/>
    </row>
    <row r="16" spans="2:8" s="6" customFormat="1" ht="18" customHeight="1">
      <c r="B16" s="14"/>
      <c r="C16" s="48"/>
      <c r="D16" s="24"/>
      <c r="E16" s="11"/>
      <c r="F16" s="64" t="s">
        <v>19</v>
      </c>
      <c r="G16" s="65"/>
      <c r="H16" s="65"/>
    </row>
    <row r="17" spans="2:8" s="6" customFormat="1" ht="18" customHeight="1">
      <c r="B17" s="14"/>
      <c r="C17" s="48"/>
      <c r="D17" s="24"/>
      <c r="E17" s="11"/>
      <c r="F17" s="37" t="e">
        <f ca="1">DATEDIF($F25,NOW(),"M")*F11</f>
        <v>#NUM!</v>
      </c>
      <c r="G17" s="66" t="s">
        <v>20</v>
      </c>
      <c r="H17" s="67"/>
    </row>
    <row r="18" spans="2:10" s="6" customFormat="1" ht="18" customHeight="1">
      <c r="B18" s="14"/>
      <c r="C18" s="48"/>
      <c r="D18" s="24"/>
      <c r="E18" s="20"/>
      <c r="F18" s="37" t="e">
        <f>IF(F12-F17=F17,0,F12-F17)</f>
        <v>#NUM!</v>
      </c>
      <c r="G18" s="61" t="s">
        <v>9</v>
      </c>
      <c r="H18" s="62"/>
      <c r="J18" s="31"/>
    </row>
    <row r="19" spans="2:10" s="6" customFormat="1" ht="18" customHeight="1">
      <c r="B19" s="14"/>
      <c r="C19" s="48"/>
      <c r="D19" s="24"/>
      <c r="E19" s="20"/>
      <c r="F19" s="29" t="e">
        <f ca="1">IF((F8-F12)/DATEDIF(NOW(),$F26,"M")&gt;F18,(F8-F12)/DATEDIF(NOW(),$F26,"M"),0)</f>
        <v>#NUM!</v>
      </c>
      <c r="G19" s="71" t="s">
        <v>21</v>
      </c>
      <c r="H19" s="72"/>
      <c r="J19" s="32"/>
    </row>
    <row r="20" spans="2:8" s="6" customFormat="1" ht="18" customHeight="1" thickBot="1">
      <c r="B20" s="14"/>
      <c r="C20" s="48"/>
      <c r="D20" s="24"/>
      <c r="E20" s="21"/>
      <c r="F20" s="64"/>
      <c r="G20" s="65"/>
      <c r="H20" s="65"/>
    </row>
    <row r="21" spans="2:7" s="6" customFormat="1" ht="18" customHeight="1">
      <c r="B21" s="14"/>
      <c r="C21" s="48"/>
      <c r="D21" s="24"/>
      <c r="E21" s="19"/>
      <c r="F21" s="25"/>
      <c r="G21" s="26"/>
    </row>
    <row r="22" spans="2:8" s="6" customFormat="1" ht="18" customHeight="1">
      <c r="B22" s="14"/>
      <c r="C22" s="48"/>
      <c r="D22" s="24"/>
      <c r="E22" s="11"/>
      <c r="F22" s="64" t="s">
        <v>15</v>
      </c>
      <c r="G22" s="65"/>
      <c r="H22" s="65"/>
    </row>
    <row r="23" spans="2:8" s="6" customFormat="1" ht="18" customHeight="1">
      <c r="B23" s="14"/>
      <c r="C23" s="48"/>
      <c r="D23" s="24"/>
      <c r="E23" s="11"/>
      <c r="F23" s="37">
        <v>3000</v>
      </c>
      <c r="G23" s="66" t="s">
        <v>0</v>
      </c>
      <c r="H23" s="67"/>
    </row>
    <row r="24" spans="2:8" s="5" customFormat="1" ht="18" customHeight="1">
      <c r="B24" s="14"/>
      <c r="C24" s="48"/>
      <c r="D24" s="23"/>
      <c r="E24" s="11"/>
      <c r="F24" s="37">
        <v>2000</v>
      </c>
      <c r="G24" s="61" t="s">
        <v>16</v>
      </c>
      <c r="H24" s="62"/>
    </row>
    <row r="25" spans="2:8" s="7" customFormat="1" ht="18" customHeight="1">
      <c r="B25" s="14"/>
      <c r="C25" s="48"/>
      <c r="D25" s="24"/>
      <c r="E25" s="11"/>
      <c r="F25" s="14">
        <v>41122</v>
      </c>
      <c r="G25" s="61" t="s">
        <v>2</v>
      </c>
      <c r="H25" s="62"/>
    </row>
    <row r="26" spans="2:8" s="7" customFormat="1" ht="18" customHeight="1">
      <c r="B26" s="14"/>
      <c r="C26" s="48"/>
      <c r="D26" s="24"/>
      <c r="E26" s="11"/>
      <c r="F26" s="14">
        <v>41244</v>
      </c>
      <c r="G26" s="61" t="s">
        <v>3</v>
      </c>
      <c r="H26" s="62"/>
    </row>
    <row r="27" spans="2:8" s="7" customFormat="1" ht="18" customHeight="1">
      <c r="B27" s="14"/>
      <c r="C27" s="48"/>
      <c r="D27" s="24"/>
      <c r="E27" s="11"/>
      <c r="F27" s="30">
        <v>1</v>
      </c>
      <c r="G27" s="71" t="s">
        <v>4</v>
      </c>
      <c r="H27" s="72"/>
    </row>
    <row r="28" spans="2:8" s="7" customFormat="1" ht="18" customHeight="1">
      <c r="B28" s="14"/>
      <c r="C28" s="48"/>
      <c r="D28" s="24"/>
      <c r="E28" s="11"/>
      <c r="F28" s="64"/>
      <c r="G28" s="65"/>
      <c r="H28" s="65"/>
    </row>
    <row r="29" spans="2:7" s="7" customFormat="1" ht="18" customHeight="1">
      <c r="B29" s="14"/>
      <c r="C29" s="48"/>
      <c r="D29" s="24"/>
      <c r="E29" s="11"/>
      <c r="F29" s="27"/>
      <c r="G29" s="28"/>
    </row>
    <row r="30" spans="2:7" s="3" customFormat="1" ht="18" customHeight="1">
      <c r="B30" s="14"/>
      <c r="C30" s="48"/>
      <c r="D30" s="4"/>
      <c r="E30" s="4"/>
      <c r="F30" s="20"/>
      <c r="G30" s="12"/>
    </row>
    <row r="31" spans="2:7" ht="18" customHeight="1">
      <c r="B31" s="14"/>
      <c r="C31" s="48"/>
      <c r="F31" s="63"/>
      <c r="G31" s="63"/>
    </row>
    <row r="32" spans="2:3" ht="18" customHeight="1">
      <c r="B32" s="14"/>
      <c r="C32" s="48"/>
    </row>
    <row r="33" spans="2:3" ht="18" customHeight="1">
      <c r="B33" s="14"/>
      <c r="C33" s="48"/>
    </row>
    <row r="34" spans="2:3" ht="18" customHeight="1">
      <c r="B34" s="14"/>
      <c r="C34" s="48"/>
    </row>
    <row r="35" spans="2:3" ht="18" customHeight="1">
      <c r="B35" s="14"/>
      <c r="C35" s="48"/>
    </row>
    <row r="36" spans="2:3" ht="18" customHeight="1">
      <c r="B36" s="14"/>
      <c r="C36" s="48"/>
    </row>
    <row r="37" spans="2:3" ht="18" customHeight="1">
      <c r="B37" s="15"/>
      <c r="C37" s="49"/>
    </row>
    <row r="38" spans="2:3" ht="30.75" customHeight="1">
      <c r="B38" s="16" t="s">
        <v>14</v>
      </c>
      <c r="C38" s="38">
        <f>SUM(C8:C37)</f>
        <v>0</v>
      </c>
    </row>
    <row r="39" ht="15" customHeight="1"/>
    <row r="40" spans="2:8" ht="30.75" customHeight="1">
      <c r="B40" s="68" t="s">
        <v>24</v>
      </c>
      <c r="C40" s="69"/>
      <c r="D40" s="70" t="s">
        <v>22</v>
      </c>
      <c r="E40" s="70"/>
      <c r="F40" s="70"/>
      <c r="G40" s="39">
        <f>ROUNDUP((F12/F8)*100,0)</f>
        <v>0</v>
      </c>
      <c r="H40" s="40" t="s">
        <v>23</v>
      </c>
    </row>
    <row r="41" spans="2:8" ht="15" customHeight="1">
      <c r="B41" s="50" t="s">
        <v>27</v>
      </c>
      <c r="C41" s="51"/>
      <c r="D41" s="41"/>
      <c r="E41" s="41"/>
      <c r="F41" s="41" t="s">
        <v>11</v>
      </c>
      <c r="G41" s="54">
        <f>F26</f>
        <v>41244</v>
      </c>
      <c r="H41" s="55"/>
    </row>
    <row r="42" spans="2:8" ht="15" customHeight="1">
      <c r="B42" s="52" t="s">
        <v>25</v>
      </c>
      <c r="C42" s="53"/>
      <c r="D42" s="41"/>
      <c r="E42" s="41"/>
      <c r="F42" s="41" t="s">
        <v>10</v>
      </c>
      <c r="G42" s="42">
        <f ca="1">DATEDIF(NOW(),$F26,"D")</f>
        <v>298</v>
      </c>
      <c r="H42" s="43"/>
    </row>
    <row r="43" spans="2:8" ht="15" customHeight="1">
      <c r="B43" s="44"/>
      <c r="C43" s="45"/>
      <c r="D43" s="45"/>
      <c r="E43" s="45"/>
      <c r="F43" s="45"/>
      <c r="G43" s="45"/>
      <c r="H43" s="46"/>
    </row>
  </sheetData>
  <sheetProtection/>
  <mergeCells count="33">
    <mergeCell ref="K14:L14"/>
    <mergeCell ref="K7:M7"/>
    <mergeCell ref="B2:C2"/>
    <mergeCell ref="D2:F2"/>
    <mergeCell ref="B3:C3"/>
    <mergeCell ref="B4:C4"/>
    <mergeCell ref="G13:H13"/>
    <mergeCell ref="F14:H14"/>
    <mergeCell ref="B40:C40"/>
    <mergeCell ref="D40:F40"/>
    <mergeCell ref="G17:H17"/>
    <mergeCell ref="F16:H16"/>
    <mergeCell ref="G18:H18"/>
    <mergeCell ref="G19:H19"/>
    <mergeCell ref="G27:H27"/>
    <mergeCell ref="F28:H28"/>
    <mergeCell ref="G26:H26"/>
    <mergeCell ref="B41:C41"/>
    <mergeCell ref="B42:C42"/>
    <mergeCell ref="G3:H3"/>
    <mergeCell ref="G8:H8"/>
    <mergeCell ref="F7:H7"/>
    <mergeCell ref="G9:H9"/>
    <mergeCell ref="G10:H10"/>
    <mergeCell ref="G11:H11"/>
    <mergeCell ref="G12:H12"/>
    <mergeCell ref="F31:G31"/>
    <mergeCell ref="G41:H41"/>
    <mergeCell ref="F20:H20"/>
    <mergeCell ref="G23:H23"/>
    <mergeCell ref="F22:H22"/>
    <mergeCell ref="G24:H24"/>
    <mergeCell ref="G25:H25"/>
  </mergeCells>
  <printOptions horizontalCentered="1"/>
  <pageMargins left="0.75" right="0.75" top="1" bottom="1" header="0.5" footer="0.5"/>
  <pageSetup fitToHeight="0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Umashanker</cp:lastModifiedBy>
  <cp:lastPrinted>2008-09-03T11:36:11Z</cp:lastPrinted>
  <dcterms:created xsi:type="dcterms:W3CDTF">2012-02-07T09:47:44Z</dcterms:created>
  <dcterms:modified xsi:type="dcterms:W3CDTF">2012-02-07T11:40:14Z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TC300034739990</vt:lpwstr>
  </property>
</Properties>
</file>