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240" windowHeight="7815" activeTab="0"/>
  </bookViews>
  <sheets>
    <sheet name="salary break u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<sst xmlns="http://schemas.openxmlformats.org/spreadsheetml/2006/main" count="24" uniqueCount="24">
  <si>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VISHAL SATISH CHOPRA</t>
  </si>
  <si>
    <t>            Basic                            30%</t>
  </si>
  <si>
    <t>            HRA                             20%</t>
  </si>
  <si>
    <t>            City Compensatory All.   30%</t>
  </si>
  <si>
    <t>            Conveyance                   Rs.800 per month</t>
  </si>
  <si>
    <t>            Special Allowance          Balance</t>
  </si>
  <si>
    <t xml:space="preserve">Basic </t>
  </si>
  <si>
    <t>HRA</t>
  </si>
  <si>
    <t>City Compensatory All</t>
  </si>
  <si>
    <t>Special Allowance</t>
  </si>
  <si>
    <t xml:space="preserve">Gross Salary </t>
  </si>
  <si>
    <t>Less : Deduction</t>
  </si>
  <si>
    <t>Professional Tax</t>
  </si>
  <si>
    <t>Net Salary Payable</t>
  </si>
  <si>
    <t>Employers Contribution 12% of basic or Rs. 780/- whichever is less</t>
  </si>
  <si>
    <t>Conveyance</t>
  </si>
  <si>
    <t xml:space="preserve">P.F. ( Employees Contribution 12% of Basic or Rs 780/- whicever is less </t>
  </si>
  <si>
    <t xml:space="preserve">P.F. ( Employers Contribution 12% of Basic or Rs 780/- whicever is less </t>
  </si>
  <si>
    <t xml:space="preserve">Add Performance Bonus </t>
  </si>
  <si>
    <t>Yearly &amp; Monthly Break Up of  Gross Salary</t>
  </si>
  <si>
    <t>Yearly</t>
  </si>
  <si>
    <t>Monthly</t>
  </si>
  <si>
    <t>Grand Totals</t>
  </si>
  <si>
    <t>Enter Values only in Yellow Cells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</si>
</sst>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5" borderId="2" xfId="0" applyFont="1" applyFill="1" applyBorder="1" applyAlignment="1">
      <alignment/>
    </xf>
    <xf numFmtId="166" fontId="1" fillId="5" borderId="1" xfId="15" applyNumberFormat="1" applyFont="1" applyFill="1" applyBorder="1" applyAlignment="1" applyProtection="1">
      <alignment horizontal="left"/>
      <protection/>
    </xf>
    <xf numFmtId="166" fontId="0" fillId="2" borderId="1" xfId="15" applyNumberForma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66" fontId="1" fillId="4" borderId="1" xfId="15" applyNumberFormat="1" applyFont="1" applyFill="1" applyBorder="1" applyAlignment="1" applyProtection="1">
      <alignment horizontal="left"/>
      <protection/>
    </xf>
    <xf numFmtId="166" fontId="0" fillId="4" borderId="1" xfId="15" applyNumberFormat="1" applyFill="1" applyBorder="1" applyAlignment="1" applyProtection="1">
      <alignment/>
      <protection/>
    </xf>
    <xf numFmtId="166" fontId="0" fillId="2" borderId="1" xfId="15" applyNumberFormat="1" applyFill="1" applyBorder="1" applyAlignment="1" applyProtection="1">
      <alignment horizontal="left"/>
      <protection/>
    </xf>
    <xf numFmtId="166" fontId="0" fillId="4" borderId="1" xfId="15" applyNumberFormat="1" applyFill="1" applyBorder="1" applyAlignment="1" applyProtection="1">
      <alignment horizontal="left"/>
      <protection/>
    </xf>
    <xf numFmtId="166" fontId="1" fillId="2" borderId="1" xfId="15" applyNumberFormat="1" applyFont="1" applyFill="1" applyBorder="1" applyAlignment="1" applyProtection="1">
      <alignment horizontal="center"/>
      <protection/>
    </xf>
    <xf numFmtId="166" fontId="1" fillId="4" borderId="1" xfId="15" applyNumberFormat="1" applyFont="1" applyFill="1" applyBorder="1" applyAlignment="1" applyProtection="1">
      <alignment/>
      <protection/>
    </xf>
    <xf numFmtId="166" fontId="1" fillId="2" borderId="1" xfId="15" applyNumberFormat="1" applyFont="1" applyFill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right"/>
      <protection/>
    </xf>
    <xf numFmtId="0" fontId="0" fillId="4" borderId="1" xfId="0" applyFill="1" applyBorder="1" applyAlignment="1" applyProtection="1">
      <alignment/>
      <protection/>
    </xf>
    <xf numFmtId="166" fontId="1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7.28125" style="0" customWidth="1"/>
    <col min="2" max="2" width="34.57421875" style="0" bestFit="1" customWidth="1"/>
    <col min="3" max="3" width="28.421875" style="0" customWidth="1"/>
    <col min="4" max="4" width="12.57421875" style="0" bestFit="1" customWidth="1"/>
    <col min="5" max="5" width="2.57421875" style="0" customWidth="1"/>
  </cols>
  <sheetData>
    <row r="3" spans="1:5" ht="12.75">
      <c r="A3" s="30" t="s">
        <v>0</v>
      </c>
      <c r="B3" s="30"/>
      <c r="C3" s="30"/>
      <c r="D3" s="30"/>
      <c r="E3" s="30"/>
    </row>
    <row r="5" spans="1:5" ht="12.75">
      <c r="A5" s="30" t="s">
        <v>19</v>
      </c>
      <c r="B5" s="30"/>
      <c r="C5" s="30"/>
      <c r="D5" s="30"/>
      <c r="E5" s="30"/>
    </row>
    <row r="6" ht="12.75">
      <c r="A6" s="2"/>
    </row>
    <row r="7" ht="12.75">
      <c r="B7" s="2" t="s">
        <v>1</v>
      </c>
    </row>
    <row r="8" ht="12.75">
      <c r="B8" s="2" t="s">
        <v>2</v>
      </c>
    </row>
    <row r="9" ht="12.75">
      <c r="B9" s="2" t="s">
        <v>3</v>
      </c>
    </row>
    <row r="10" ht="12.75">
      <c r="B10" s="2" t="s">
        <v>4</v>
      </c>
    </row>
    <row r="11" spans="2:4" ht="12.75">
      <c r="B11" s="2" t="s">
        <v>5</v>
      </c>
      <c r="D11" s="4"/>
    </row>
    <row r="12" spans="2:4" ht="12.75">
      <c r="B12" s="2"/>
      <c r="D12" s="4"/>
    </row>
    <row r="13" spans="2:4" ht="12.75">
      <c r="B13" s="2"/>
      <c r="D13" s="4"/>
    </row>
    <row r="14" spans="1:7" ht="12.75">
      <c r="A14" s="3"/>
      <c r="B14" s="6"/>
      <c r="C14" s="12" t="s">
        <v>20</v>
      </c>
      <c r="D14" s="8" t="s">
        <v>22</v>
      </c>
      <c r="E14" s="7"/>
      <c r="F14" s="13" t="s">
        <v>21</v>
      </c>
      <c r="G14" s="14"/>
    </row>
    <row r="15" spans="1:7" ht="12.75">
      <c r="A15" s="3"/>
      <c r="B15" s="9" t="s">
        <v>10</v>
      </c>
      <c r="C15" s="16">
        <v>144000</v>
      </c>
      <c r="D15" s="17"/>
      <c r="E15" s="18"/>
      <c r="F15" s="19">
        <f>C15/12</f>
        <v>12000</v>
      </c>
      <c r="G15" s="20"/>
    </row>
    <row r="16" spans="2:7" ht="12.75">
      <c r="B16" s="10" t="s">
        <v>6</v>
      </c>
      <c r="C16" s="21">
        <f>C15*30%</f>
        <v>43200</v>
      </c>
      <c r="D16" s="17"/>
      <c r="E16" s="18"/>
      <c r="F16" s="22">
        <f>F15*30%</f>
        <v>3600</v>
      </c>
      <c r="G16" s="20"/>
    </row>
    <row r="17" spans="2:7" ht="12.75">
      <c r="B17" s="10" t="s">
        <v>7</v>
      </c>
      <c r="C17" s="21">
        <f>C15*20%</f>
        <v>28800</v>
      </c>
      <c r="D17" s="17"/>
      <c r="E17" s="18"/>
      <c r="F17" s="22">
        <f>F15*20%</f>
        <v>2400</v>
      </c>
      <c r="G17" s="20"/>
    </row>
    <row r="18" spans="2:7" ht="12.75">
      <c r="B18" s="10" t="s">
        <v>8</v>
      </c>
      <c r="C18" s="21">
        <f>C15*30%</f>
        <v>43200</v>
      </c>
      <c r="D18" s="17"/>
      <c r="E18" s="18"/>
      <c r="F18" s="22">
        <f>F15*30%</f>
        <v>3600</v>
      </c>
      <c r="G18" s="20"/>
    </row>
    <row r="19" spans="2:7" ht="25.5">
      <c r="B19" s="11" t="s">
        <v>14</v>
      </c>
      <c r="C19" s="21">
        <f>IF((C$16*0.12)/12&lt;780,(C$16*0.12),780*12)</f>
        <v>5184</v>
      </c>
      <c r="D19" s="17"/>
      <c r="E19" s="18"/>
      <c r="F19" s="22">
        <f>F24</f>
        <v>432</v>
      </c>
      <c r="G19" s="20"/>
    </row>
    <row r="20" spans="2:7" ht="12.75">
      <c r="B20" s="10" t="s">
        <v>15</v>
      </c>
      <c r="C20" s="21">
        <v>9600</v>
      </c>
      <c r="D20" s="17"/>
      <c r="E20" s="18"/>
      <c r="F20" s="22">
        <v>800</v>
      </c>
      <c r="G20" s="20"/>
    </row>
    <row r="21" spans="2:7" ht="12.75">
      <c r="B21" s="10" t="s">
        <v>9</v>
      </c>
      <c r="C21" s="21">
        <f>(C15-(SUM(C16:C20)))</f>
        <v>14016</v>
      </c>
      <c r="D21" s="23">
        <f>SUM(C16:C21)</f>
        <v>144000</v>
      </c>
      <c r="E21" s="18"/>
      <c r="F21" s="22">
        <f>F15-(SUM(F16:F20))</f>
        <v>1168</v>
      </c>
      <c r="G21" s="24">
        <f>SUM(F16:F21)</f>
        <v>12000</v>
      </c>
    </row>
    <row r="22" spans="2:7" ht="12.75">
      <c r="B22" s="10"/>
      <c r="C22" s="21"/>
      <c r="D22" s="23"/>
      <c r="E22" s="18"/>
      <c r="F22" s="22"/>
      <c r="G22" s="24"/>
    </row>
    <row r="23" spans="2:7" ht="12.75">
      <c r="B23" s="9" t="s">
        <v>11</v>
      </c>
      <c r="C23" s="21"/>
      <c r="D23" s="17"/>
      <c r="E23" s="18"/>
      <c r="F23" s="22"/>
      <c r="G23" s="20"/>
    </row>
    <row r="24" spans="2:7" ht="25.5">
      <c r="B24" s="11" t="s">
        <v>16</v>
      </c>
      <c r="C24" s="21">
        <f>IF((C$16*0.12)/12&lt;780,(C$16*0.12),780*12)</f>
        <v>5184</v>
      </c>
      <c r="D24" s="17"/>
      <c r="E24" s="18"/>
      <c r="F24" s="22">
        <f>IF((C16*0.12)/12&lt;780,(C16*0.12)/12,780)</f>
        <v>432</v>
      </c>
      <c r="G24" s="20"/>
    </row>
    <row r="25" spans="2:7" ht="25.5">
      <c r="B25" s="11" t="s">
        <v>17</v>
      </c>
      <c r="C25" s="21">
        <f>IF((C16*0.12)/12&lt;780,(C16*0.12),780*12)</f>
        <v>5184</v>
      </c>
      <c r="D25" s="17"/>
      <c r="E25" s="18"/>
      <c r="F25" s="22">
        <f>IF((C16*0.12)/12&lt;780,(C16*0.12)/12,780)</f>
        <v>432</v>
      </c>
      <c r="G25" s="20"/>
    </row>
    <row r="26" spans="2:7" ht="12.75">
      <c r="B26" s="10" t="s">
        <v>12</v>
      </c>
      <c r="C26" s="21">
        <v>2500</v>
      </c>
      <c r="D26" s="23">
        <f>C24+C25+C26</f>
        <v>12868</v>
      </c>
      <c r="E26" s="18"/>
      <c r="F26" s="22">
        <v>200</v>
      </c>
      <c r="G26" s="24">
        <f>F24+F25+F26</f>
        <v>1064</v>
      </c>
    </row>
    <row r="27" spans="2:7" ht="12.75">
      <c r="B27" s="9" t="s">
        <v>13</v>
      </c>
      <c r="C27" s="21"/>
      <c r="D27" s="25">
        <f>D21-D26</f>
        <v>131132</v>
      </c>
      <c r="E27" s="18"/>
      <c r="F27" s="22"/>
      <c r="G27" s="24">
        <f>G21-G26</f>
        <v>10936</v>
      </c>
    </row>
    <row r="28" spans="2:7" ht="12.75">
      <c r="B28" s="10" t="s">
        <v>18</v>
      </c>
      <c r="C28" s="26"/>
      <c r="D28" s="27">
        <v>30000</v>
      </c>
      <c r="E28" s="18"/>
      <c r="F28" s="28"/>
      <c r="G28" s="28"/>
    </row>
    <row r="29" spans="2:7" ht="12.75">
      <c r="B29" s="10"/>
      <c r="C29" s="26"/>
      <c r="D29" s="29">
        <f>SUM(D27,D28)</f>
        <v>161132</v>
      </c>
      <c r="E29" s="18"/>
      <c r="F29" s="28"/>
      <c r="G29" s="28"/>
    </row>
    <row r="30" spans="2:5" ht="13.5" thickBot="1">
      <c r="B30" s="1"/>
      <c r="C30" s="1"/>
      <c r="D30" s="5"/>
      <c r="E30" s="1"/>
    </row>
    <row r="31" spans="2:5" ht="13.5" thickBot="1">
      <c r="B31" s="15" t="s">
        <v>23</v>
      </c>
      <c r="C31" s="1"/>
      <c r="D31" s="5"/>
      <c r="E31" s="1"/>
    </row>
    <row r="32" spans="2:5" ht="12.75">
      <c r="B32" s="1"/>
      <c r="C32" s="1"/>
      <c r="D32" s="1"/>
      <c r="E32" s="1"/>
    </row>
  </sheetData>
  <sheetProtection/>
  <mergeCells count="2">
    <mergeCell ref="A3:E3"/>
    <mergeCell ref="A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sarla infotech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pvachha</dc:creator>
  <cp:keywords/>
  <dc:description/>
  <cp:lastModifiedBy>Taj</cp:lastModifiedBy>
  <cp:lastPrinted>2006-03-23T07:45:50Z</cp:lastPrinted>
  <dcterms:created xsi:type="dcterms:W3CDTF">2006-03-23T05:47:18Z</dcterms:created>
  <dcterms:modified xsi:type="dcterms:W3CDTF">2006-12-14T05:25:06Z</dcterms:modified>
  <cp:category/>
  <cp:version/>
  <cp:contentType/>
  <cp:contentStatus/>
</cp:coreProperties>
</file>