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69" activeTab="3"/>
  </bookViews>
  <sheets>
    <sheet name="Form No 12A" sheetId="1" r:id="rId1"/>
    <sheet name="Form No - 5" sheetId="2" r:id="rId2"/>
    <sheet name="Form - 10" sheetId="3" r:id="rId3"/>
    <sheet name="PF Challan Dec10  " sheetId="4" r:id="rId4"/>
  </sheets>
  <definedNames/>
  <calcPr fullCalcOnLoad="1"/>
</workbook>
</file>

<file path=xl/comments4.xml><?xml version="1.0" encoding="utf-8"?>
<comments xmlns="http://schemas.openxmlformats.org/spreadsheetml/2006/main">
  <authors>
    <author>Durgappa</author>
  </authors>
  <commentList>
    <comment ref="T16" authorId="0">
      <text>
        <r>
          <rPr>
            <b/>
            <sz val="9"/>
            <rFont val="Tahoma"/>
            <family val="0"/>
          </rPr>
          <t>Durgappa: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<sst xmlns="http://schemas.openxmlformats.org/spreadsheetml/2006/main" count="366" uniqueCount="144">
  <si>
    <t>Sl No</t>
  </si>
  <si>
    <t>TOTAL</t>
  </si>
  <si>
    <t>Remarks</t>
  </si>
  <si>
    <t>01</t>
  </si>
  <si>
    <t>02</t>
  </si>
  <si>
    <t>03</t>
  </si>
  <si>
    <t>04</t>
  </si>
  <si>
    <t>05</t>
  </si>
  <si>
    <t>06</t>
  </si>
  <si>
    <t>07</t>
  </si>
  <si>
    <t>08</t>
  </si>
  <si>
    <t>DATE OF PAYMENT</t>
  </si>
  <si>
    <t xml:space="preserve">M/s </t>
  </si>
  <si>
    <t>Form - 5</t>
  </si>
  <si>
    <t>Date</t>
  </si>
  <si>
    <t>NIL</t>
  </si>
  <si>
    <t>EMPLOYEES PROVIDENT FUNDS AND MISC. PROVISIONS ACT, 1952 EMPLOYEES PENSION SCHEME [ PARA 20(4)]</t>
  </si>
  <si>
    <t>Form 12 A ( R )</t>
  </si>
  <si>
    <t>Only for Un-exempted Establishments</t>
  </si>
  <si>
    <t>Currency Period from 1st April</t>
  </si>
  <si>
    <t xml:space="preserve">to 31st March, </t>
  </si>
  <si>
    <t>( To be filled by the EPFO)</t>
  </si>
  <si>
    <t>Statement of Contribution for the month of</t>
  </si>
  <si>
    <t>Group Code</t>
  </si>
  <si>
    <t>Statutory Rate of Contribution</t>
  </si>
  <si>
    <t>%</t>
  </si>
  <si>
    <t>Establishment Status</t>
  </si>
  <si>
    <t>Name and Address of Establishment :</t>
  </si>
  <si>
    <t>Wages on which Contributions are Payable</t>
  </si>
  <si>
    <t>Amount of Contribution</t>
  </si>
  <si>
    <t>Amount of Contribution Remitted</t>
  </si>
  <si>
    <t>Amount of Administrative Charges Due</t>
  </si>
  <si>
    <t>Amount of Administrative Charges Remitted</t>
  </si>
  <si>
    <t>Date of remittance              (enclosed triplicate copies of challan)</t>
  </si>
  <si>
    <t>Recovered from the Employees</t>
  </si>
  <si>
    <t>Payable by the Employer</t>
  </si>
  <si>
    <t>Employee's Share</t>
  </si>
  <si>
    <t>Employer's Share</t>
  </si>
  <si>
    <t>E P F A/c No. 01</t>
  </si>
  <si>
    <t>Pension Fund A/c. No. 10</t>
  </si>
  <si>
    <t>E.D.L.I. A/c.No.21</t>
  </si>
  <si>
    <t>Total No. of Employees</t>
  </si>
  <si>
    <t>Contract</t>
  </si>
  <si>
    <t>Name &amp;  Address of  the Bank in</t>
  </si>
  <si>
    <t>State Bank of India</t>
  </si>
  <si>
    <t>Rest</t>
  </si>
  <si>
    <t>which the amount is remitted</t>
  </si>
  <si>
    <t>Total</t>
  </si>
  <si>
    <t>Details of Subscribers</t>
  </si>
  <si>
    <t>E.P.F.</t>
  </si>
  <si>
    <t>Pension Fund</t>
  </si>
  <si>
    <t>E.D.L.I</t>
  </si>
  <si>
    <t>No. of New Subscribers as per last month (vide F/12A)</t>
  </si>
  <si>
    <t>No. of New Subscribers (vide from 5)</t>
  </si>
  <si>
    <t>Signature of the Employer</t>
  </si>
  <si>
    <t>No. of Subscribers left services (vide from 10)</t>
  </si>
  <si>
    <t>with official ( Seal)</t>
  </si>
  <si>
    <t>Nett Total Number of Subscribers</t>
  </si>
  <si>
    <t xml:space="preserve">2 0 1 0 </t>
  </si>
  <si>
    <t xml:space="preserve">2 0 1 1 </t>
  </si>
  <si>
    <t>THE EMPLOYEES PROVIDENT FUNDS SCHEME, 1952 (Paragraph 36 (2) (a) &amp; EMPLOYEES PENSION SCHEME, 1995 (Paragraph 20 (2)</t>
  </si>
  <si>
    <t>Name and Address of the Factory / Establishment :</t>
  </si>
  <si>
    <t>Account Number</t>
  </si>
  <si>
    <t>Name of the employee                (in block letters)</t>
  </si>
  <si>
    <t>Father's name or husband's Name (in case of married women)</t>
  </si>
  <si>
    <t>Date of Birth</t>
  </si>
  <si>
    <t>Sex</t>
  </si>
  <si>
    <t>Date of joining the Fund</t>
  </si>
  <si>
    <t>Signatures of the employer or  other authorized officer</t>
  </si>
  <si>
    <t>of the Factory / Establishment &amp; Stamp of the Factory / Estt.</t>
  </si>
  <si>
    <t>M/s.</t>
  </si>
  <si>
    <t>Total period of previous Services as on the date of joining the fund     ( Enclose Scheme certificate if applicable)</t>
  </si>
  <si>
    <t xml:space="preserve">Returns of Employees qualifying for membership of the Employees Provident Fund, Employees Pension Fund &amp; Employees Deposit Linked Insurance  Fund </t>
  </si>
  <si>
    <t>Form - 10</t>
  </si>
  <si>
    <t>THE EMPLOYEES PROVIDENT FUNDS SCHEME, 1952 (Paragraph 36 (a) &amp; (b)  EMPLOYEES PENSION SCHEME, 1995 (Paragraph 20 (2)</t>
  </si>
  <si>
    <t>Date of Leaving Services</t>
  </si>
  <si>
    <t>Reason for leaving service</t>
  </si>
  <si>
    <t>Signature of the employer or  other authorized officer</t>
  </si>
  <si>
    <t>Certified that the member mentioned at serial No……….. Shri…………………………. Was paid / not paid retrenchment compensation of Rs……………. Under the industrial Dispute Act.1947.</t>
  </si>
  <si>
    <t>Please state whether the member is (a) retiring according to Para (69), (I) or (b) of the scheme (b) leaving India for permanent settlement abroad ( c ) retrenchment (d) Pt. &amp; total disablement due to employment injury (e) discharged (f) resigning from or leaving services (g) taking up employment elsewhere (The name and address of the Employers should be stated ) (h) death : (I) attained the age of 58 years.</t>
  </si>
  <si>
    <t>ORIGINAL</t>
  </si>
  <si>
    <t>√</t>
  </si>
  <si>
    <t>Date of Presentation</t>
  </si>
  <si>
    <t>DUPLICATE</t>
  </si>
  <si>
    <t>TRIPLICATE</t>
  </si>
  <si>
    <t>COMBINED CHALLAN NO. 1, 2, 10, 21 &amp; 22</t>
  </si>
  <si>
    <t>STATE BANK OF INDIA</t>
  </si>
  <si>
    <t>EMPLOYEES PROVIDENT FUND ORGANIZATION</t>
  </si>
  <si>
    <t>( USE SEPARATE CHALLAN FOR EACH MONTH )</t>
  </si>
  <si>
    <t>ESTABLISHMENT CODE NO. KN /</t>
  </si>
  <si>
    <t>ACCOUNT GROUP NO</t>
  </si>
  <si>
    <t>PAID BY CHEQUE</t>
  </si>
  <si>
    <t>/</t>
  </si>
  <si>
    <t>CASH</t>
  </si>
  <si>
    <t>M</t>
  </si>
  <si>
    <t>Y</t>
  </si>
  <si>
    <t>D</t>
  </si>
  <si>
    <t>DUES FOR THE MONTH OF</t>
  </si>
  <si>
    <t>Employees Share</t>
  </si>
  <si>
    <t>Employer Share</t>
  </si>
  <si>
    <t>Total No. of Subscribers</t>
  </si>
  <si>
    <t>A/c. 1</t>
  </si>
  <si>
    <t>A/c. 10</t>
  </si>
  <si>
    <t>A/c. 21</t>
  </si>
  <si>
    <t>Total Wages Due</t>
  </si>
  <si>
    <t>Sl No.</t>
  </si>
  <si>
    <t>PARTICULARS</t>
  </si>
  <si>
    <t>A/C No. 1</t>
  </si>
  <si>
    <t>A/C No. 2</t>
  </si>
  <si>
    <t>A/C No. 10</t>
  </si>
  <si>
    <t>A/C No. 21</t>
  </si>
  <si>
    <t>A/C No. 22</t>
  </si>
  <si>
    <t>AMOUNT ( IN RUPEES)</t>
  </si>
  <si>
    <t>EMPLOYERS SHARE OF CONTRIBUTION</t>
  </si>
  <si>
    <t>EMPLOYEES SHARE OF CONTRIBUTION</t>
  </si>
  <si>
    <t>ADMIN CHARGES</t>
  </si>
  <si>
    <t>INSPECTION CHARGES</t>
  </si>
  <si>
    <t>PENAL DAMAGES</t>
  </si>
  <si>
    <t>MISC. PAYMENT</t>
  </si>
  <si>
    <t>PAST ACCUMULATIONS</t>
  </si>
  <si>
    <t>NAME OF THE ESTABLISHMENT :</t>
  </si>
  <si>
    <t>( For Bank's Use Only )</t>
  </si>
  <si>
    <t>Amount Received Rs.</t>
  </si>
  <si>
    <t>ADDRESS :</t>
  </si>
  <si>
    <t>For Cheque only</t>
  </si>
  <si>
    <t>NAME OF THE DEPOSITOR</t>
  </si>
  <si>
    <t>Date of Realization</t>
  </si>
  <si>
    <t>SIGNATURE OF THE DEPOSITOR</t>
  </si>
  <si>
    <t>Branch Name</t>
  </si>
  <si>
    <t>( TO BE FILLED IN BY EMPLOYERS )</t>
  </si>
  <si>
    <t>Branch Code No.</t>
  </si>
  <si>
    <t>NAME OF THE BANK</t>
  </si>
  <si>
    <t>CHEQUE NO.</t>
  </si>
  <si>
    <t>DATE</t>
  </si>
  <si>
    <r>
      <t xml:space="preserve">Code No of Factory / Establishment : </t>
    </r>
    <r>
      <rPr>
        <b/>
        <sz val="12"/>
        <rFont val="Century Gothic"/>
        <family val="2"/>
      </rPr>
      <t xml:space="preserve">KN /31031 </t>
    </r>
  </si>
  <si>
    <t>Code No.: KN / BN / 31031</t>
  </si>
  <si>
    <r>
      <t>for the first time during the month of  Dece</t>
    </r>
    <r>
      <rPr>
        <b/>
        <sz val="10"/>
        <rFont val="Century Gothic"/>
        <family val="2"/>
      </rPr>
      <t xml:space="preserve"> -  2 0 1 0</t>
    </r>
    <r>
      <rPr>
        <sz val="10"/>
        <rFont val="Century Gothic"/>
        <family val="2"/>
      </rPr>
      <t xml:space="preserve">  (To be sent to the commissioner with Form 2 ( EPF &amp; EPS)</t>
    </r>
  </si>
  <si>
    <t>Rangaswamaiah</t>
  </si>
  <si>
    <r>
      <t>Returns of the members leaving services during the month of : DEC</t>
    </r>
    <r>
      <rPr>
        <b/>
        <sz val="10"/>
        <rFont val="Century Gothic"/>
        <family val="2"/>
      </rPr>
      <t>- 2010</t>
    </r>
  </si>
  <si>
    <t>Maralasiddappa</t>
  </si>
  <si>
    <r>
      <t xml:space="preserve">Code No of Factory / Establishment : </t>
    </r>
    <r>
      <rPr>
        <b/>
        <sz val="12"/>
        <rFont val="Century Gothic"/>
        <family val="2"/>
      </rPr>
      <t xml:space="preserve">KN / </t>
    </r>
  </si>
  <si>
    <t xml:space="preserve">ESTABLISHMENT CODE NO. KN /           </t>
  </si>
  <si>
    <t>Amount in words Rs. Twenty Six Thousand Two hundred Eighty Eight   Only</t>
  </si>
  <si>
    <t>QUADRUPLICATE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</si>
</sst>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mmmm\-yyyy"/>
    <numFmt numFmtId="171" formatCode="mmm\-yyyy"/>
    <numFmt numFmtId="172" formatCode="0.0%"/>
    <numFmt numFmtId="173" formatCode="0.0"/>
  </numFmts>
  <fonts count="34">
    <font>
      <sz val="10"/>
      <name val="Arial"/>
      <family val="0"/>
    </font>
    <font>
      <sz val="8"/>
      <name val="Arial"/>
      <family val="0"/>
    </font>
    <font>
      <b/>
      <sz val="16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26"/>
      <name val="Century Gothic"/>
      <family val="2"/>
    </font>
    <font>
      <b/>
      <u val="single"/>
      <sz val="10"/>
      <name val="Century Gothic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 indent="1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vertical="center"/>
    </xf>
    <xf numFmtId="17" fontId="7" fillId="0" borderId="0" xfId="0" applyNumberFormat="1" applyFont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32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right" vertical="center"/>
    </xf>
    <xf numFmtId="2" fontId="10" fillId="0" borderId="21" xfId="0" applyNumberFormat="1" applyFont="1" applyBorder="1" applyAlignment="1">
      <alignment horizontal="right" vertical="center"/>
    </xf>
    <xf numFmtId="2" fontId="10" fillId="0" borderId="22" xfId="0" applyNumberFormat="1" applyFont="1" applyBorder="1" applyAlignment="1">
      <alignment horizontal="right" vertical="center"/>
    </xf>
    <xf numFmtId="2" fontId="10" fillId="0" borderId="3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" fontId="5" fillId="0" borderId="0" xfId="0" applyNumberFormat="1" applyFont="1" applyBorder="1" applyAlignment="1">
      <alignment horizontal="center" vertical="center"/>
    </xf>
    <xf numFmtId="17" fontId="5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3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2</xdr:row>
      <xdr:rowOff>228600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657225</xdr:colOff>
      <xdr:row>2</xdr:row>
      <xdr:rowOff>180975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90</xdr:row>
      <xdr:rowOff>47625</xdr:rowOff>
    </xdr:from>
    <xdr:to>
      <xdr:col>2</xdr:col>
      <xdr:colOff>361950</xdr:colOff>
      <xdr:row>93</xdr:row>
      <xdr:rowOff>219075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3595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0</xdr:rowOff>
    </xdr:from>
    <xdr:to>
      <xdr:col>3</xdr:col>
      <xdr:colOff>28575</xdr:colOff>
      <xdr:row>33</xdr:row>
      <xdr:rowOff>180975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953250"/>
          <a:ext cx="1085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60</xdr:row>
      <xdr:rowOff>57150</xdr:rowOff>
    </xdr:from>
    <xdr:to>
      <xdr:col>2</xdr:col>
      <xdr:colOff>361950</xdr:colOff>
      <xdr:row>63</xdr:row>
      <xdr:rowOff>228600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397317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371475</xdr:colOff>
      <xdr:row>3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7">
      <selection activeCell="C32" sqref="C32"/>
    </sheetView>
  </sheetViews>
  <sheetFormatPr defaultColWidth="9.140625" defaultRowHeight="19.5" customHeight="1"/>
  <cols>
    <col min="1" max="1" width="25.140625" style="1" customWidth="1"/>
    <col min="2" max="2" width="14.00390625" style="1" customWidth="1"/>
    <col min="3" max="3" width="12.28125" style="1" customWidth="1"/>
    <col min="4" max="4" width="11.8515625" style="1" customWidth="1"/>
    <col min="5" max="5" width="9.8515625" style="1" customWidth="1"/>
    <col min="6" max="8" width="4.7109375" style="1" customWidth="1"/>
    <col min="9" max="9" width="4.140625" style="1" customWidth="1"/>
    <col min="10" max="12" width="4.7109375" style="1" customWidth="1"/>
    <col min="13" max="13" width="13.57421875" style="1" customWidth="1"/>
    <col min="14" max="16" width="4.28125" style="1" customWidth="1"/>
    <col min="17" max="17" width="5.00390625" style="1" customWidth="1"/>
    <col min="18" max="19" width="4.28125" style="1" customWidth="1"/>
    <col min="20" max="16384" width="9.140625" style="1" customWidth="1"/>
  </cols>
  <sheetData>
    <row r="1" spans="1:19" ht="19.5" customHeight="1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19" ht="19.5" customHeight="1">
      <c r="B2" s="70" t="s">
        <v>17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8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0"/>
      <c r="O3" s="70"/>
      <c r="P3" s="16"/>
      <c r="Q3" s="16"/>
      <c r="R3" s="16"/>
    </row>
    <row r="4" spans="1:19" ht="19.5" customHeight="1">
      <c r="A4" s="20" t="s">
        <v>18</v>
      </c>
      <c r="C4" s="71" t="s">
        <v>19</v>
      </c>
      <c r="D4" s="71"/>
      <c r="E4" s="71"/>
      <c r="F4" s="72" t="s">
        <v>58</v>
      </c>
      <c r="G4" s="72"/>
      <c r="H4" s="73" t="s">
        <v>20</v>
      </c>
      <c r="I4" s="73"/>
      <c r="J4" s="73"/>
      <c r="K4" s="74" t="s">
        <v>59</v>
      </c>
      <c r="L4" s="74"/>
      <c r="N4" s="75" t="s">
        <v>21</v>
      </c>
      <c r="O4" s="75"/>
      <c r="P4" s="75"/>
      <c r="Q4" s="75"/>
      <c r="R4" s="75"/>
      <c r="S4" s="75"/>
    </row>
    <row r="5" spans="2:19" ht="19.5" customHeight="1">
      <c r="B5" s="71" t="s">
        <v>22</v>
      </c>
      <c r="C5" s="71"/>
      <c r="D5" s="71"/>
      <c r="E5" s="76"/>
      <c r="F5" s="21">
        <v>1</v>
      </c>
      <c r="G5" s="21">
        <v>2</v>
      </c>
      <c r="H5" s="21">
        <v>2</v>
      </c>
      <c r="I5" s="21">
        <v>0</v>
      </c>
      <c r="J5" s="21">
        <v>1</v>
      </c>
      <c r="K5" s="21">
        <v>0</v>
      </c>
      <c r="M5" s="49">
        <v>40522</v>
      </c>
      <c r="N5" s="2" t="s">
        <v>23</v>
      </c>
      <c r="Q5" s="7"/>
      <c r="R5" s="7"/>
      <c r="S5" s="7"/>
    </row>
    <row r="6" spans="2:14" s="14" customFormat="1" ht="9" customHeight="1">
      <c r="B6" s="13"/>
      <c r="C6" s="13"/>
      <c r="D6" s="13"/>
      <c r="E6" s="13"/>
      <c r="F6" s="12"/>
      <c r="G6" s="12"/>
      <c r="H6" s="12"/>
      <c r="I6" s="12"/>
      <c r="J6" s="12"/>
      <c r="K6" s="12"/>
      <c r="N6" s="4"/>
    </row>
    <row r="7" spans="2:19" ht="19.5" customHeight="1">
      <c r="B7" s="71" t="s">
        <v>24</v>
      </c>
      <c r="C7" s="71"/>
      <c r="D7" s="71"/>
      <c r="E7" s="71"/>
      <c r="I7" s="11">
        <v>1</v>
      </c>
      <c r="J7" s="11">
        <v>2</v>
      </c>
      <c r="K7" s="11" t="s">
        <v>25</v>
      </c>
      <c r="N7" s="2" t="s">
        <v>26</v>
      </c>
      <c r="Q7" s="14"/>
      <c r="R7" s="14"/>
      <c r="S7" s="7"/>
    </row>
    <row r="8" spans="1:3" ht="19.5" customHeight="1">
      <c r="A8" s="2" t="s">
        <v>27</v>
      </c>
      <c r="B8" s="2"/>
      <c r="C8" s="3" t="s">
        <v>12</v>
      </c>
    </row>
    <row r="9" ht="19.5" customHeight="1">
      <c r="C9" s="2"/>
    </row>
    <row r="10" spans="1:3" ht="19.5" customHeight="1">
      <c r="A10" s="18" t="s">
        <v>135</v>
      </c>
      <c r="B10" s="2"/>
      <c r="C10" s="2"/>
    </row>
    <row r="11" spans="1:19" ht="24" customHeight="1">
      <c r="A11" s="77" t="s">
        <v>28</v>
      </c>
      <c r="B11" s="78"/>
      <c r="C11" s="81" t="s">
        <v>29</v>
      </c>
      <c r="D11" s="81"/>
      <c r="E11" s="85" t="s">
        <v>30</v>
      </c>
      <c r="F11" s="86"/>
      <c r="G11" s="86"/>
      <c r="H11" s="86"/>
      <c r="I11" s="87"/>
      <c r="J11" s="84" t="s">
        <v>31</v>
      </c>
      <c r="K11" s="84"/>
      <c r="L11" s="84"/>
      <c r="M11" s="88" t="s">
        <v>32</v>
      </c>
      <c r="N11" s="84" t="s">
        <v>33</v>
      </c>
      <c r="O11" s="84"/>
      <c r="P11" s="84"/>
      <c r="Q11" s="84"/>
      <c r="R11" s="84"/>
      <c r="S11" s="84"/>
    </row>
    <row r="12" spans="1:19" s="5" customFormat="1" ht="67.5" customHeight="1">
      <c r="A12" s="79"/>
      <c r="B12" s="80"/>
      <c r="C12" s="8" t="s">
        <v>34</v>
      </c>
      <c r="D12" s="8" t="s">
        <v>35</v>
      </c>
      <c r="E12" s="84" t="s">
        <v>36</v>
      </c>
      <c r="F12" s="84"/>
      <c r="G12" s="84" t="s">
        <v>37</v>
      </c>
      <c r="H12" s="84"/>
      <c r="I12" s="84"/>
      <c r="J12" s="84"/>
      <c r="K12" s="84"/>
      <c r="L12" s="84"/>
      <c r="M12" s="89"/>
      <c r="N12" s="84"/>
      <c r="O12" s="84"/>
      <c r="P12" s="84"/>
      <c r="Q12" s="84"/>
      <c r="R12" s="84"/>
      <c r="S12" s="84"/>
    </row>
    <row r="13" spans="1:26" ht="30" customHeight="1">
      <c r="A13" s="10" t="s">
        <v>38</v>
      </c>
      <c r="B13" s="22">
        <v>103410</v>
      </c>
      <c r="C13" s="9">
        <f>+ROUND(B13*12%,0)</f>
        <v>12409</v>
      </c>
      <c r="D13" s="9">
        <f>+G13</f>
        <v>3795</v>
      </c>
      <c r="E13" s="82">
        <f>+C13</f>
        <v>12409</v>
      </c>
      <c r="F13" s="82"/>
      <c r="G13" s="82">
        <f>+E13-G14</f>
        <v>3795</v>
      </c>
      <c r="H13" s="82"/>
      <c r="I13" s="82"/>
      <c r="J13" s="82">
        <f>ROUND(B13*1.1%,0)</f>
        <v>1138</v>
      </c>
      <c r="K13" s="82"/>
      <c r="L13" s="82"/>
      <c r="M13" s="9">
        <f>+J13</f>
        <v>1138</v>
      </c>
      <c r="N13" s="7"/>
      <c r="O13" s="7"/>
      <c r="P13" s="7"/>
      <c r="Q13" s="7"/>
      <c r="R13" s="7"/>
      <c r="S13" s="7"/>
      <c r="U13" s="23">
        <f>+C13</f>
        <v>12409</v>
      </c>
      <c r="V13" s="23">
        <f>+U13</f>
        <v>12409</v>
      </c>
      <c r="W13" s="23">
        <f>+G15</f>
        <v>517</v>
      </c>
      <c r="X13" s="23">
        <f>+J13</f>
        <v>1138</v>
      </c>
      <c r="Y13" s="23">
        <f>+J15</f>
        <v>10</v>
      </c>
      <c r="Z13" s="23">
        <f>+Y13+X13+W13+V13+U13</f>
        <v>26483</v>
      </c>
    </row>
    <row r="14" spans="1:19" ht="30" customHeight="1">
      <c r="A14" s="10" t="s">
        <v>39</v>
      </c>
      <c r="B14" s="22">
        <v>103410</v>
      </c>
      <c r="C14" s="7" t="s">
        <v>15</v>
      </c>
      <c r="D14" s="9">
        <f>+ROUND(B14*8.33%,0)</f>
        <v>8614</v>
      </c>
      <c r="E14" s="81" t="s">
        <v>15</v>
      </c>
      <c r="F14" s="81"/>
      <c r="G14" s="82">
        <f>D14</f>
        <v>8614</v>
      </c>
      <c r="H14" s="82"/>
      <c r="I14" s="82"/>
      <c r="J14" s="83" t="s">
        <v>15</v>
      </c>
      <c r="K14" s="83"/>
      <c r="L14" s="83"/>
      <c r="M14" s="19" t="s">
        <v>15</v>
      </c>
      <c r="N14" s="7"/>
      <c r="O14" s="7"/>
      <c r="P14" s="7"/>
      <c r="Q14" s="7"/>
      <c r="R14" s="7"/>
      <c r="S14" s="7"/>
    </row>
    <row r="15" spans="1:19" ht="30" customHeight="1">
      <c r="A15" s="10" t="s">
        <v>40</v>
      </c>
      <c r="B15" s="22">
        <v>103410</v>
      </c>
      <c r="C15" s="7" t="s">
        <v>15</v>
      </c>
      <c r="D15" s="9">
        <f>ROUND(B15*0.5%,0)</f>
        <v>517</v>
      </c>
      <c r="E15" s="81" t="s">
        <v>15</v>
      </c>
      <c r="F15" s="81"/>
      <c r="G15" s="82">
        <f>+D15</f>
        <v>517</v>
      </c>
      <c r="H15" s="82"/>
      <c r="I15" s="82"/>
      <c r="J15" s="82">
        <f>ROUND(B15*0.01%,0)</f>
        <v>10</v>
      </c>
      <c r="K15" s="82"/>
      <c r="L15" s="82"/>
      <c r="M15" s="9">
        <f>+J15</f>
        <v>10</v>
      </c>
      <c r="N15" s="7"/>
      <c r="O15" s="7"/>
      <c r="P15" s="7"/>
      <c r="Q15" s="7"/>
      <c r="R15" s="7"/>
      <c r="S15" s="7"/>
    </row>
    <row r="16" ht="19.5" customHeight="1">
      <c r="A16" s="15" t="s">
        <v>41</v>
      </c>
    </row>
    <row r="17" spans="1:13" ht="19.5" customHeight="1">
      <c r="A17" s="10" t="s">
        <v>42</v>
      </c>
      <c r="B17" s="7">
        <v>0</v>
      </c>
      <c r="F17" s="15" t="s">
        <v>43</v>
      </c>
      <c r="M17" s="24" t="s">
        <v>44</v>
      </c>
    </row>
    <row r="18" spans="1:13" ht="19.5" customHeight="1">
      <c r="A18" s="10" t="s">
        <v>45</v>
      </c>
      <c r="B18" s="7">
        <v>28</v>
      </c>
      <c r="D18" s="23"/>
      <c r="F18" s="15" t="s">
        <v>46</v>
      </c>
      <c r="M18" s="24"/>
    </row>
    <row r="19" spans="1:2" ht="19.5" customHeight="1">
      <c r="A19" s="10" t="s">
        <v>47</v>
      </c>
      <c r="B19" s="21">
        <f>+B18</f>
        <v>28</v>
      </c>
    </row>
    <row r="20" spans="1:7" ht="26.25" customHeight="1">
      <c r="A20" s="15" t="s">
        <v>48</v>
      </c>
      <c r="D20" s="7" t="s">
        <v>49</v>
      </c>
      <c r="E20" s="8" t="s">
        <v>50</v>
      </c>
      <c r="F20" s="81" t="s">
        <v>51</v>
      </c>
      <c r="G20" s="81"/>
    </row>
    <row r="21" spans="1:7" ht="19.5" customHeight="1">
      <c r="A21" s="15" t="s">
        <v>52</v>
      </c>
      <c r="D21" s="7">
        <v>27</v>
      </c>
      <c r="E21" s="7">
        <f>+D21</f>
        <v>27</v>
      </c>
      <c r="F21" s="81">
        <f>+D21</f>
        <v>27</v>
      </c>
      <c r="G21" s="81"/>
    </row>
    <row r="22" spans="1:14" ht="19.5" customHeight="1">
      <c r="A22" s="15" t="s">
        <v>53</v>
      </c>
      <c r="D22" s="7">
        <v>2</v>
      </c>
      <c r="E22" s="7">
        <f>+D22</f>
        <v>2</v>
      </c>
      <c r="F22" s="81">
        <f>+D22</f>
        <v>2</v>
      </c>
      <c r="G22" s="81"/>
      <c r="N22" s="1" t="s">
        <v>54</v>
      </c>
    </row>
    <row r="23" spans="1:14" ht="19.5" customHeight="1">
      <c r="A23" s="15" t="s">
        <v>55</v>
      </c>
      <c r="D23" s="7">
        <v>1</v>
      </c>
      <c r="E23" s="7">
        <f>+D23</f>
        <v>1</v>
      </c>
      <c r="F23" s="81">
        <f>+D23</f>
        <v>1</v>
      </c>
      <c r="G23" s="81"/>
      <c r="N23" s="1" t="s">
        <v>56</v>
      </c>
    </row>
    <row r="24" spans="1:7" ht="19.5" customHeight="1">
      <c r="A24" s="15" t="s">
        <v>57</v>
      </c>
      <c r="D24" s="21">
        <f>+D21+D22-D23</f>
        <v>28</v>
      </c>
      <c r="E24" s="21">
        <f>+D24</f>
        <v>28</v>
      </c>
      <c r="F24" s="90">
        <f>+D24</f>
        <v>28</v>
      </c>
      <c r="G24" s="90"/>
    </row>
  </sheetData>
  <sheetProtection/>
  <mergeCells count="32">
    <mergeCell ref="F24:G24"/>
    <mergeCell ref="E15:F15"/>
    <mergeCell ref="G15:I15"/>
    <mergeCell ref="J15:L15"/>
    <mergeCell ref="F20:G20"/>
    <mergeCell ref="F21:G21"/>
    <mergeCell ref="F22:G22"/>
    <mergeCell ref="F23:G23"/>
    <mergeCell ref="N11:S12"/>
    <mergeCell ref="E12:F12"/>
    <mergeCell ref="G12:I12"/>
    <mergeCell ref="E11:I11"/>
    <mergeCell ref="J11:L12"/>
    <mergeCell ref="M11:M12"/>
    <mergeCell ref="J13:L13"/>
    <mergeCell ref="E14:F14"/>
    <mergeCell ref="G14:I14"/>
    <mergeCell ref="J14:L14"/>
    <mergeCell ref="E13:F13"/>
    <mergeCell ref="G13:I13"/>
    <mergeCell ref="B5:E5"/>
    <mergeCell ref="B7:E7"/>
    <mergeCell ref="A11:B12"/>
    <mergeCell ref="C11:D11"/>
    <mergeCell ref="A1:S1"/>
    <mergeCell ref="B2:S2"/>
    <mergeCell ref="N3:O3"/>
    <mergeCell ref="C4:E4"/>
    <mergeCell ref="F4:G4"/>
    <mergeCell ref="H4:J4"/>
    <mergeCell ref="K4:L4"/>
    <mergeCell ref="N4:S4"/>
  </mergeCells>
  <printOptions horizontalCentered="1"/>
  <pageMargins left="0.25" right="0.25" top="0.25" bottom="0.25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5">
      <selection activeCell="B1" sqref="A1:I25"/>
    </sheetView>
  </sheetViews>
  <sheetFormatPr defaultColWidth="9.140625" defaultRowHeight="12.75"/>
  <cols>
    <col min="1" max="1" width="6.00390625" style="1" customWidth="1"/>
    <col min="2" max="2" width="16.00390625" style="1" customWidth="1"/>
    <col min="3" max="3" width="26.28125" style="1" customWidth="1"/>
    <col min="4" max="4" width="25.57421875" style="1" customWidth="1"/>
    <col min="5" max="5" width="11.57421875" style="1" customWidth="1"/>
    <col min="6" max="6" width="8.00390625" style="1" customWidth="1"/>
    <col min="7" max="7" width="14.00390625" style="1" customWidth="1"/>
    <col min="8" max="8" width="18.00390625" style="1" customWidth="1"/>
    <col min="9" max="9" width="16.00390625" style="1" customWidth="1"/>
    <col min="10" max="16384" width="9.140625" style="1" customWidth="1"/>
  </cols>
  <sheetData>
    <row r="1" spans="1:10" ht="20.25" customHeight="1">
      <c r="A1" s="25"/>
      <c r="B1" s="91" t="s">
        <v>13</v>
      </c>
      <c r="C1" s="91"/>
      <c r="D1" s="91"/>
      <c r="E1" s="91"/>
      <c r="F1" s="91"/>
      <c r="G1" s="91"/>
      <c r="H1" s="91"/>
      <c r="I1" s="91"/>
      <c r="J1" s="26"/>
    </row>
    <row r="2" spans="1:10" ht="19.5" customHeight="1">
      <c r="A2" s="2"/>
      <c r="B2" s="91"/>
      <c r="C2" s="91"/>
      <c r="D2" s="91"/>
      <c r="E2" s="91"/>
      <c r="F2" s="91"/>
      <c r="G2" s="91"/>
      <c r="H2" s="91"/>
      <c r="I2" s="91"/>
      <c r="J2" s="26"/>
    </row>
    <row r="3" spans="1:10" ht="19.5" customHeight="1">
      <c r="A3" s="2"/>
      <c r="B3" s="91"/>
      <c r="C3" s="91"/>
      <c r="D3" s="91"/>
      <c r="E3" s="91"/>
      <c r="F3" s="91"/>
      <c r="G3" s="91"/>
      <c r="H3" s="91"/>
      <c r="I3" s="91"/>
      <c r="J3" s="26"/>
    </row>
    <row r="4" spans="1:9" ht="19.5" customHeight="1">
      <c r="A4" s="92" t="s">
        <v>60</v>
      </c>
      <c r="B4" s="92"/>
      <c r="C4" s="92"/>
      <c r="D4" s="92"/>
      <c r="E4" s="92"/>
      <c r="F4" s="92"/>
      <c r="G4" s="92"/>
      <c r="H4" s="92"/>
      <c r="I4" s="92"/>
    </row>
    <row r="5" ht="19.5" customHeight="1">
      <c r="A5" s="2"/>
    </row>
    <row r="6" spans="1:9" ht="19.5" customHeight="1">
      <c r="A6" s="93" t="s">
        <v>72</v>
      </c>
      <c r="B6" s="93"/>
      <c r="C6" s="93"/>
      <c r="D6" s="93"/>
      <c r="E6" s="93"/>
      <c r="F6" s="93"/>
      <c r="G6" s="93"/>
      <c r="H6" s="93"/>
      <c r="I6" s="93"/>
    </row>
    <row r="7" spans="1:9" ht="19.5" customHeight="1">
      <c r="A7" s="94" t="s">
        <v>136</v>
      </c>
      <c r="B7" s="94"/>
      <c r="C7" s="94"/>
      <c r="D7" s="94"/>
      <c r="E7" s="94"/>
      <c r="F7" s="94"/>
      <c r="G7" s="94"/>
      <c r="H7" s="94"/>
      <c r="I7" s="94"/>
    </row>
    <row r="8" ht="19.5" customHeight="1">
      <c r="A8" s="2"/>
    </row>
    <row r="9" spans="1:4" ht="19.5" customHeight="1">
      <c r="A9" s="2" t="s">
        <v>61</v>
      </c>
      <c r="D9" s="3" t="s">
        <v>70</v>
      </c>
    </row>
    <row r="10" spans="1:4" ht="19.5" customHeight="1">
      <c r="A10" s="2"/>
      <c r="D10" s="2"/>
    </row>
    <row r="11" ht="19.5" customHeight="1">
      <c r="D11" s="2"/>
    </row>
    <row r="12" spans="1:4" ht="19.5" customHeight="1">
      <c r="A12" s="2"/>
      <c r="D12" s="2"/>
    </row>
    <row r="13" spans="1:4" ht="19.5" customHeight="1">
      <c r="A13" s="2" t="s">
        <v>134</v>
      </c>
      <c r="D13" s="17"/>
    </row>
    <row r="14" spans="1:9" s="5" customFormat="1" ht="94.5">
      <c r="A14" s="8" t="s">
        <v>0</v>
      </c>
      <c r="B14" s="8" t="s">
        <v>62</v>
      </c>
      <c r="C14" s="8" t="s">
        <v>63</v>
      </c>
      <c r="D14" s="8" t="s">
        <v>64</v>
      </c>
      <c r="E14" s="8" t="s">
        <v>65</v>
      </c>
      <c r="F14" s="7" t="s">
        <v>66</v>
      </c>
      <c r="G14" s="8" t="s">
        <v>67</v>
      </c>
      <c r="H14" s="8" t="s">
        <v>71</v>
      </c>
      <c r="I14" s="8" t="s">
        <v>2</v>
      </c>
    </row>
    <row r="15" spans="1:9" s="29" customFormat="1" ht="19.5" customHeight="1">
      <c r="A15" s="27" t="s">
        <v>3</v>
      </c>
      <c r="B15" s="7">
        <v>41</v>
      </c>
      <c r="C15" s="28" t="e">
        <f>#REF!</f>
        <v>#REF!</v>
      </c>
      <c r="D15" s="28" t="s">
        <v>139</v>
      </c>
      <c r="E15" s="51">
        <v>29342</v>
      </c>
      <c r="F15" s="7" t="s">
        <v>94</v>
      </c>
      <c r="G15" s="50">
        <v>40513</v>
      </c>
      <c r="H15" s="6"/>
      <c r="I15" s="6"/>
    </row>
    <row r="16" spans="1:9" s="29" customFormat="1" ht="19.5" customHeight="1">
      <c r="A16" s="27" t="s">
        <v>4</v>
      </c>
      <c r="B16" s="7">
        <v>42</v>
      </c>
      <c r="C16" s="28" t="e">
        <f>#REF!</f>
        <v>#REF!</v>
      </c>
      <c r="D16" s="28" t="s">
        <v>137</v>
      </c>
      <c r="E16" s="51">
        <v>28785</v>
      </c>
      <c r="F16" s="7" t="s">
        <v>94</v>
      </c>
      <c r="G16" s="50">
        <v>40513</v>
      </c>
      <c r="H16" s="6"/>
      <c r="I16" s="6"/>
    </row>
    <row r="17" spans="1:9" s="29" customFormat="1" ht="19.5" customHeight="1">
      <c r="A17" s="27" t="s">
        <v>5</v>
      </c>
      <c r="B17" s="7"/>
      <c r="C17" s="28"/>
      <c r="D17" s="28"/>
      <c r="E17" s="8"/>
      <c r="F17" s="7"/>
      <c r="G17" s="8"/>
      <c r="H17" s="6"/>
      <c r="I17" s="6"/>
    </row>
    <row r="18" spans="1:9" s="29" customFormat="1" ht="19.5" customHeight="1">
      <c r="A18" s="27" t="s">
        <v>6</v>
      </c>
      <c r="B18" s="7"/>
      <c r="C18" s="28"/>
      <c r="D18" s="28"/>
      <c r="E18" s="8"/>
      <c r="F18" s="7"/>
      <c r="G18" s="8"/>
      <c r="H18" s="6"/>
      <c r="I18" s="6"/>
    </row>
    <row r="19" spans="1:9" s="29" customFormat="1" ht="19.5" customHeight="1">
      <c r="A19" s="27" t="s">
        <v>7</v>
      </c>
      <c r="B19" s="7"/>
      <c r="C19" s="28"/>
      <c r="D19" s="28"/>
      <c r="E19" s="8"/>
      <c r="F19" s="7"/>
      <c r="G19" s="8"/>
      <c r="H19" s="6"/>
      <c r="I19" s="6"/>
    </row>
    <row r="20" spans="1:9" s="29" customFormat="1" ht="19.5" customHeight="1">
      <c r="A20" s="27" t="s">
        <v>8</v>
      </c>
      <c r="B20" s="7"/>
      <c r="C20" s="28"/>
      <c r="D20" s="28"/>
      <c r="E20" s="8"/>
      <c r="F20" s="7"/>
      <c r="G20" s="8"/>
      <c r="H20" s="6"/>
      <c r="I20" s="6"/>
    </row>
    <row r="21" spans="1:9" s="29" customFormat="1" ht="19.5" customHeight="1">
      <c r="A21" s="27" t="s">
        <v>9</v>
      </c>
      <c r="B21" s="7"/>
      <c r="C21" s="28"/>
      <c r="D21" s="28"/>
      <c r="E21" s="8"/>
      <c r="F21" s="7"/>
      <c r="G21" s="8"/>
      <c r="H21" s="6"/>
      <c r="I21" s="6"/>
    </row>
    <row r="22" spans="1:9" s="29" customFormat="1" ht="19.5" customHeight="1">
      <c r="A22" s="27" t="s">
        <v>10</v>
      </c>
      <c r="B22" s="7"/>
      <c r="C22" s="28"/>
      <c r="D22" s="28"/>
      <c r="E22" s="8"/>
      <c r="F22" s="7"/>
      <c r="G22" s="8"/>
      <c r="H22" s="6"/>
      <c r="I22" s="6"/>
    </row>
    <row r="23" spans="1:9" s="29" customFormat="1" ht="19.5" customHeight="1">
      <c r="A23" s="30"/>
      <c r="B23" s="12"/>
      <c r="C23" s="31"/>
      <c r="D23" s="32"/>
      <c r="E23" s="30"/>
      <c r="F23" s="12"/>
      <c r="G23" s="30"/>
      <c r="H23" s="30"/>
      <c r="I23" s="30"/>
    </row>
    <row r="24" spans="3:6" ht="19.5" customHeight="1">
      <c r="C24" s="15"/>
      <c r="D24" s="15"/>
      <c r="F24" s="2" t="s">
        <v>68</v>
      </c>
    </row>
    <row r="25" spans="1:6" ht="19.5" customHeight="1">
      <c r="A25" s="1" t="s">
        <v>14</v>
      </c>
      <c r="C25" s="15"/>
      <c r="D25" s="15"/>
      <c r="F25" s="2" t="s">
        <v>69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</sheetData>
  <sheetProtection/>
  <mergeCells count="4">
    <mergeCell ref="B1:I3"/>
    <mergeCell ref="A4:I4"/>
    <mergeCell ref="A6:I6"/>
    <mergeCell ref="A7:I7"/>
  </mergeCells>
  <printOptions horizontalCentered="1" verticalCentered="1"/>
  <pageMargins left="0.25" right="0.25" top="0.25" bottom="0.25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E31" sqref="E31:E32"/>
    </sheetView>
  </sheetViews>
  <sheetFormatPr defaultColWidth="9.140625" defaultRowHeight="12.75"/>
  <cols>
    <col min="1" max="1" width="6.00390625" style="1" customWidth="1"/>
    <col min="2" max="2" width="15.57421875" style="1" customWidth="1"/>
    <col min="3" max="3" width="27.7109375" style="1" customWidth="1"/>
    <col min="4" max="4" width="28.00390625" style="1" customWidth="1"/>
    <col min="5" max="5" width="15.57421875" style="1" customWidth="1"/>
    <col min="6" max="6" width="20.8515625" style="1" customWidth="1"/>
    <col min="7" max="7" width="25.7109375" style="1" customWidth="1"/>
    <col min="8" max="16384" width="9.140625" style="1" customWidth="1"/>
  </cols>
  <sheetData>
    <row r="1" spans="2:7" ht="20.25">
      <c r="B1" s="25"/>
      <c r="C1" s="95" t="s">
        <v>73</v>
      </c>
      <c r="D1" s="95"/>
      <c r="E1" s="95"/>
      <c r="F1" s="95"/>
      <c r="G1" s="95"/>
    </row>
    <row r="2" spans="1:7" ht="19.5" customHeight="1">
      <c r="A2" s="2"/>
      <c r="C2" s="96" t="s">
        <v>74</v>
      </c>
      <c r="D2" s="96"/>
      <c r="E2" s="96"/>
      <c r="F2" s="96"/>
      <c r="G2" s="96"/>
    </row>
    <row r="3" spans="1:7" ht="19.5" customHeight="1">
      <c r="A3" s="2"/>
      <c r="C3" s="96"/>
      <c r="D3" s="96"/>
      <c r="E3" s="96"/>
      <c r="F3" s="96"/>
      <c r="G3" s="96"/>
    </row>
    <row r="4" spans="1:7" ht="19.5" customHeight="1">
      <c r="A4" s="94" t="s">
        <v>138</v>
      </c>
      <c r="B4" s="94"/>
      <c r="C4" s="94"/>
      <c r="D4" s="94"/>
      <c r="E4" s="94"/>
      <c r="F4" s="94"/>
      <c r="G4" s="94"/>
    </row>
    <row r="5" spans="2:7" ht="19.5" customHeight="1">
      <c r="B5" s="17"/>
      <c r="C5" s="17"/>
      <c r="D5" s="17"/>
      <c r="E5" s="17"/>
      <c r="F5" s="17"/>
      <c r="G5" s="17"/>
    </row>
    <row r="6" spans="1:5" ht="19.5" customHeight="1">
      <c r="A6" s="2" t="s">
        <v>61</v>
      </c>
      <c r="D6" s="52" t="s">
        <v>12</v>
      </c>
      <c r="E6" s="52"/>
    </row>
    <row r="7" spans="1:4" ht="19.5" customHeight="1">
      <c r="A7" s="2"/>
      <c r="D7" s="2"/>
    </row>
    <row r="8" ht="19.5" customHeight="1">
      <c r="D8" s="2"/>
    </row>
    <row r="9" spans="1:4" ht="19.5" customHeight="1">
      <c r="A9" s="2"/>
      <c r="D9" s="2"/>
    </row>
    <row r="10" spans="1:4" ht="19.5" customHeight="1">
      <c r="A10" s="2" t="s">
        <v>140</v>
      </c>
      <c r="D10" s="17"/>
    </row>
    <row r="11" spans="1:7" s="5" customFormat="1" ht="40.5">
      <c r="A11" s="8" t="s">
        <v>0</v>
      </c>
      <c r="B11" s="8" t="s">
        <v>62</v>
      </c>
      <c r="C11" s="8" t="s">
        <v>63</v>
      </c>
      <c r="D11" s="8" t="s">
        <v>64</v>
      </c>
      <c r="E11" s="8" t="s">
        <v>75</v>
      </c>
      <c r="F11" s="8" t="s">
        <v>76</v>
      </c>
      <c r="G11" s="8" t="s">
        <v>2</v>
      </c>
    </row>
    <row r="12" spans="1:7" ht="19.5" customHeight="1">
      <c r="A12" s="7">
        <v>1</v>
      </c>
      <c r="B12" s="7"/>
      <c r="C12" s="10"/>
      <c r="D12" s="33"/>
      <c r="E12" s="7"/>
      <c r="F12" s="7"/>
      <c r="G12" s="7"/>
    </row>
    <row r="13" spans="1:7" ht="19.5" customHeight="1">
      <c r="A13" s="7">
        <v>2</v>
      </c>
      <c r="B13" s="7"/>
      <c r="C13" s="10"/>
      <c r="D13" s="10"/>
      <c r="E13" s="7"/>
      <c r="F13" s="7"/>
      <c r="G13" s="7"/>
    </row>
    <row r="14" spans="1:7" ht="19.5" customHeight="1">
      <c r="A14" s="7">
        <v>3</v>
      </c>
      <c r="B14" s="7"/>
      <c r="C14" s="10"/>
      <c r="D14" s="10"/>
      <c r="E14" s="7"/>
      <c r="F14" s="7"/>
      <c r="G14" s="7"/>
    </row>
    <row r="15" spans="1:7" ht="19.5" customHeight="1">
      <c r="A15" s="7">
        <v>4</v>
      </c>
      <c r="B15" s="7"/>
      <c r="C15" s="10"/>
      <c r="D15" s="10"/>
      <c r="E15" s="7"/>
      <c r="F15" s="7"/>
      <c r="G15" s="7"/>
    </row>
    <row r="16" spans="1:7" ht="19.5" customHeight="1">
      <c r="A16" s="7">
        <v>5</v>
      </c>
      <c r="B16" s="7"/>
      <c r="C16" s="10"/>
      <c r="D16" s="10"/>
      <c r="E16" s="7"/>
      <c r="F16" s="7"/>
      <c r="G16" s="7"/>
    </row>
    <row r="17" spans="1:7" ht="19.5" customHeight="1">
      <c r="A17" s="7">
        <v>6</v>
      </c>
      <c r="B17" s="7"/>
      <c r="C17" s="10"/>
      <c r="D17" s="10"/>
      <c r="E17" s="7"/>
      <c r="F17" s="7"/>
      <c r="G17" s="7"/>
    </row>
    <row r="18" spans="1:7" ht="19.5" customHeight="1">
      <c r="A18" s="7">
        <v>7</v>
      </c>
      <c r="B18" s="7"/>
      <c r="C18" s="10"/>
      <c r="D18" s="10"/>
      <c r="E18" s="7"/>
      <c r="F18" s="7"/>
      <c r="G18" s="7"/>
    </row>
    <row r="19" spans="1:7" ht="19.5" customHeight="1">
      <c r="A19" s="7">
        <v>8</v>
      </c>
      <c r="B19" s="7"/>
      <c r="C19" s="10"/>
      <c r="D19" s="10"/>
      <c r="E19" s="7"/>
      <c r="F19" s="7"/>
      <c r="G19" s="7"/>
    </row>
    <row r="20" spans="1:7" ht="19.5" customHeight="1">
      <c r="A20" s="14"/>
      <c r="B20" s="14"/>
      <c r="C20" s="34"/>
      <c r="D20" s="34"/>
      <c r="E20" s="14"/>
      <c r="F20" s="14"/>
      <c r="G20" s="14"/>
    </row>
    <row r="21" spans="1:7" ht="19.5" customHeight="1">
      <c r="A21" s="14"/>
      <c r="B21" s="14"/>
      <c r="C21" s="34"/>
      <c r="D21" s="34"/>
      <c r="E21" s="14"/>
      <c r="F21" s="14"/>
      <c r="G21" s="14"/>
    </row>
    <row r="22" spans="3:5" ht="19.5" customHeight="1">
      <c r="C22" s="15"/>
      <c r="D22" s="15"/>
      <c r="E22" s="2" t="s">
        <v>77</v>
      </c>
    </row>
    <row r="23" spans="1:5" ht="19.5" customHeight="1">
      <c r="A23" s="1" t="s">
        <v>14</v>
      </c>
      <c r="C23" s="15"/>
      <c r="D23" s="15"/>
      <c r="E23" s="2" t="s">
        <v>69</v>
      </c>
    </row>
    <row r="24" spans="1:7" ht="49.5" customHeight="1">
      <c r="A24" s="93" t="s">
        <v>79</v>
      </c>
      <c r="B24" s="93"/>
      <c r="C24" s="93"/>
      <c r="D24" s="93"/>
      <c r="E24" s="93"/>
      <c r="F24" s="93"/>
      <c r="G24" s="93"/>
    </row>
    <row r="25" spans="1:7" ht="30" customHeight="1">
      <c r="A25" s="93" t="s">
        <v>78</v>
      </c>
      <c r="B25" s="93"/>
      <c r="C25" s="93"/>
      <c r="D25" s="93"/>
      <c r="E25" s="93"/>
      <c r="F25" s="93"/>
      <c r="G25" s="93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</sheetData>
  <sheetProtection/>
  <mergeCells count="5">
    <mergeCell ref="A4:G4"/>
    <mergeCell ref="A25:G25"/>
    <mergeCell ref="C1:G1"/>
    <mergeCell ref="C2:G3"/>
    <mergeCell ref="A24:G24"/>
  </mergeCells>
  <printOptions horizontalCentered="1"/>
  <pageMargins left="0.25" right="0.25" top="0.25" bottom="0.25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C4">
      <selection activeCell="W14" sqref="W14:AA14"/>
    </sheetView>
  </sheetViews>
  <sheetFormatPr defaultColWidth="9.140625" defaultRowHeight="24.75" customHeight="1"/>
  <cols>
    <col min="1" max="4" width="5.7109375" style="1" customWidth="1"/>
    <col min="5" max="5" width="6.00390625" style="1" customWidth="1"/>
    <col min="6" max="14" width="5.7109375" style="1" customWidth="1"/>
    <col min="15" max="15" width="2.57421875" style="1" customWidth="1"/>
    <col min="16" max="17" width="5.7109375" style="1" customWidth="1"/>
    <col min="18" max="24" width="4.7109375" style="1" customWidth="1"/>
    <col min="25" max="25" width="5.00390625" style="1" customWidth="1"/>
    <col min="26" max="26" width="5.8515625" style="1" customWidth="1"/>
    <col min="27" max="27" width="9.57421875" style="1" customWidth="1"/>
    <col min="28" max="40" width="5.7109375" style="1" customWidth="1"/>
    <col min="41" max="16384" width="9.140625" style="1" customWidth="1"/>
  </cols>
  <sheetData>
    <row r="1" spans="1:27" ht="19.5" customHeight="1">
      <c r="A1" s="38"/>
      <c r="B1" s="39"/>
      <c r="C1" s="39"/>
      <c r="D1" s="124" t="s">
        <v>85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31" t="s">
        <v>80</v>
      </c>
      <c r="AA1" s="132"/>
    </row>
    <row r="2" spans="1:27" ht="19.5" customHeight="1">
      <c r="A2" s="40"/>
      <c r="B2" s="14"/>
      <c r="C2" s="14"/>
      <c r="D2" s="60" t="s">
        <v>86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59"/>
      <c r="AA2" s="63"/>
    </row>
    <row r="3" spans="1:27" ht="19.5" customHeight="1">
      <c r="A3" s="40"/>
      <c r="B3" s="41"/>
      <c r="C3" s="41"/>
      <c r="D3" s="59" t="s">
        <v>87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29">
        <v>40544</v>
      </c>
      <c r="AA3" s="130"/>
    </row>
    <row r="4" spans="1:27" ht="19.5" customHeight="1">
      <c r="A4" s="40"/>
      <c r="B4" s="42"/>
      <c r="C4" s="42"/>
      <c r="D4" s="60" t="s">
        <v>88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42"/>
      <c r="AA4" s="43"/>
    </row>
    <row r="5" spans="1:27" ht="19.5" customHeight="1">
      <c r="A5" s="44" t="s">
        <v>141</v>
      </c>
      <c r="B5" s="34"/>
      <c r="C5" s="34"/>
      <c r="D5" s="34"/>
      <c r="E5" s="14"/>
      <c r="F5" s="120"/>
      <c r="G5" s="120"/>
      <c r="H5" s="120"/>
      <c r="I5" s="14"/>
      <c r="J5" s="14"/>
      <c r="K5" s="4" t="s">
        <v>90</v>
      </c>
      <c r="L5" s="14"/>
      <c r="M5" s="14"/>
      <c r="N5" s="14"/>
      <c r="O5" s="14"/>
      <c r="P5" s="14"/>
      <c r="Q5" s="14"/>
      <c r="R5" s="14"/>
      <c r="S5" s="14"/>
      <c r="T5" s="4" t="s">
        <v>91</v>
      </c>
      <c r="U5" s="14"/>
      <c r="V5" s="14"/>
      <c r="W5" s="14"/>
      <c r="X5" s="7" t="s">
        <v>81</v>
      </c>
      <c r="Y5" s="14" t="s">
        <v>92</v>
      </c>
      <c r="Z5" s="4" t="s">
        <v>93</v>
      </c>
      <c r="AA5" s="45"/>
    </row>
    <row r="6" spans="1:27" ht="19.5" customHeight="1">
      <c r="A6" s="44"/>
      <c r="B6" s="34"/>
      <c r="C6" s="34"/>
      <c r="D6" s="34"/>
      <c r="E6" s="14"/>
      <c r="F6" s="14"/>
      <c r="G6" s="14"/>
      <c r="H6" s="14"/>
      <c r="I6" s="14" t="s">
        <v>94</v>
      </c>
      <c r="J6" s="14" t="s">
        <v>94</v>
      </c>
      <c r="K6" s="14" t="s">
        <v>95</v>
      </c>
      <c r="L6" s="14" t="s">
        <v>95</v>
      </c>
      <c r="M6" s="14" t="s">
        <v>95</v>
      </c>
      <c r="N6" s="14" t="s">
        <v>95</v>
      </c>
      <c r="O6" s="14"/>
      <c r="P6" s="14"/>
      <c r="Q6" s="14"/>
      <c r="R6" s="14"/>
      <c r="S6" s="14"/>
      <c r="T6" s="14" t="s">
        <v>96</v>
      </c>
      <c r="U6" s="14" t="s">
        <v>96</v>
      </c>
      <c r="V6" s="14" t="s">
        <v>94</v>
      </c>
      <c r="W6" s="14" t="s">
        <v>94</v>
      </c>
      <c r="X6" s="14" t="s">
        <v>95</v>
      </c>
      <c r="Y6" s="14" t="s">
        <v>95</v>
      </c>
      <c r="Z6" s="14" t="s">
        <v>95</v>
      </c>
      <c r="AA6" s="46" t="s">
        <v>95</v>
      </c>
    </row>
    <row r="7" spans="1:27" ht="19.5" customHeight="1">
      <c r="A7" s="106" t="s">
        <v>97</v>
      </c>
      <c r="B7" s="121"/>
      <c r="C7" s="121"/>
      <c r="D7" s="121"/>
      <c r="E7" s="14"/>
      <c r="F7" s="4" t="s">
        <v>98</v>
      </c>
      <c r="G7" s="14"/>
      <c r="H7" s="14"/>
      <c r="I7" s="37">
        <v>0</v>
      </c>
      <c r="J7" s="37">
        <v>1</v>
      </c>
      <c r="K7" s="37">
        <v>2</v>
      </c>
      <c r="L7" s="37">
        <v>0</v>
      </c>
      <c r="M7" s="37">
        <v>1</v>
      </c>
      <c r="N7" s="37">
        <v>1</v>
      </c>
      <c r="O7" s="14"/>
      <c r="P7" s="122" t="s">
        <v>11</v>
      </c>
      <c r="Q7" s="122"/>
      <c r="R7" s="122"/>
      <c r="S7" s="123"/>
      <c r="T7" s="107"/>
      <c r="U7" s="107"/>
      <c r="V7" s="107">
        <v>0</v>
      </c>
      <c r="W7" s="107">
        <v>2</v>
      </c>
      <c r="X7" s="107">
        <v>2</v>
      </c>
      <c r="Y7" s="107">
        <v>0</v>
      </c>
      <c r="Z7" s="107">
        <v>1</v>
      </c>
      <c r="AA7" s="109">
        <v>1</v>
      </c>
    </row>
    <row r="8" spans="1:27" ht="19.5" customHeight="1">
      <c r="A8" s="106"/>
      <c r="B8" s="121"/>
      <c r="C8" s="121"/>
      <c r="D8" s="121"/>
      <c r="E8" s="14"/>
      <c r="F8" s="42" t="s">
        <v>99</v>
      </c>
      <c r="G8" s="14"/>
      <c r="H8" s="14"/>
      <c r="I8" s="37">
        <f>+I7</f>
        <v>0</v>
      </c>
      <c r="J8" s="37">
        <v>2</v>
      </c>
      <c r="K8" s="37">
        <f>+K7</f>
        <v>2</v>
      </c>
      <c r="L8" s="37">
        <f>+L7</f>
        <v>0</v>
      </c>
      <c r="M8" s="37">
        <f>+M7</f>
        <v>1</v>
      </c>
      <c r="N8" s="37">
        <f>+N7</f>
        <v>1</v>
      </c>
      <c r="O8" s="14"/>
      <c r="P8" s="122"/>
      <c r="Q8" s="122"/>
      <c r="R8" s="122"/>
      <c r="S8" s="123"/>
      <c r="T8" s="108"/>
      <c r="U8" s="108"/>
      <c r="V8" s="108"/>
      <c r="W8" s="108"/>
      <c r="X8" s="108"/>
      <c r="Y8" s="108"/>
      <c r="Z8" s="108"/>
      <c r="AA8" s="110"/>
    </row>
    <row r="9" spans="1:27" ht="19.5" customHeight="1">
      <c r="A9" s="44"/>
      <c r="B9" s="34"/>
      <c r="C9" s="34"/>
      <c r="D9" s="3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46"/>
    </row>
    <row r="10" spans="1:27" ht="19.5" customHeight="1">
      <c r="A10" s="44" t="s">
        <v>100</v>
      </c>
      <c r="B10" s="34"/>
      <c r="C10" s="34"/>
      <c r="D10" s="34"/>
      <c r="E10" s="14"/>
      <c r="F10" s="60" t="s">
        <v>101</v>
      </c>
      <c r="G10" s="60"/>
      <c r="H10" s="117">
        <v>24</v>
      </c>
      <c r="I10" s="117"/>
      <c r="J10" s="117"/>
      <c r="K10" s="117"/>
      <c r="L10" s="36"/>
      <c r="M10" s="36"/>
      <c r="N10" s="116" t="s">
        <v>102</v>
      </c>
      <c r="O10" s="116"/>
      <c r="P10" s="117">
        <f>H10</f>
        <v>24</v>
      </c>
      <c r="Q10" s="117"/>
      <c r="R10" s="117"/>
      <c r="S10" s="117"/>
      <c r="T10" s="36"/>
      <c r="U10" s="36"/>
      <c r="V10" s="116" t="s">
        <v>103</v>
      </c>
      <c r="W10" s="116"/>
      <c r="X10" s="117">
        <f>+P10</f>
        <v>24</v>
      </c>
      <c r="Y10" s="117"/>
      <c r="Z10" s="117"/>
      <c r="AA10" s="118"/>
    </row>
    <row r="11" spans="1:27" ht="19.5" customHeight="1">
      <c r="A11" s="44" t="s">
        <v>104</v>
      </c>
      <c r="B11" s="34"/>
      <c r="C11" s="34"/>
      <c r="D11" s="34"/>
      <c r="E11" s="14"/>
      <c r="F11" s="60"/>
      <c r="G11" s="60"/>
      <c r="H11" s="112">
        <v>100000</v>
      </c>
      <c r="I11" s="113"/>
      <c r="J11" s="113"/>
      <c r="K11" s="119"/>
      <c r="L11" s="35"/>
      <c r="M11" s="35"/>
      <c r="N11" s="73"/>
      <c r="O11" s="73"/>
      <c r="P11" s="112">
        <v>100000</v>
      </c>
      <c r="Q11" s="113"/>
      <c r="R11" s="113"/>
      <c r="S11" s="119"/>
      <c r="T11" s="35"/>
      <c r="U11" s="35"/>
      <c r="V11" s="73"/>
      <c r="W11" s="73"/>
      <c r="X11" s="112">
        <v>100000</v>
      </c>
      <c r="Y11" s="113"/>
      <c r="Z11" s="113"/>
      <c r="AA11" s="114"/>
    </row>
    <row r="12" spans="1:27" ht="19.5" customHeight="1">
      <c r="A12" s="106" t="s">
        <v>105</v>
      </c>
      <c r="B12" s="60" t="s">
        <v>106</v>
      </c>
      <c r="C12" s="60"/>
      <c r="D12" s="60"/>
      <c r="E12" s="60"/>
      <c r="F12" s="60"/>
      <c r="G12" s="60"/>
      <c r="H12" s="81" t="s">
        <v>107</v>
      </c>
      <c r="I12" s="81"/>
      <c r="J12" s="81"/>
      <c r="K12" s="81" t="s">
        <v>108</v>
      </c>
      <c r="L12" s="81"/>
      <c r="M12" s="81"/>
      <c r="N12" s="81" t="s">
        <v>109</v>
      </c>
      <c r="O12" s="81"/>
      <c r="P12" s="81"/>
      <c r="Q12" s="81" t="s">
        <v>110</v>
      </c>
      <c r="R12" s="81"/>
      <c r="S12" s="81"/>
      <c r="T12" s="81" t="s">
        <v>111</v>
      </c>
      <c r="U12" s="81"/>
      <c r="V12" s="81"/>
      <c r="W12" s="81" t="s">
        <v>1</v>
      </c>
      <c r="X12" s="81"/>
      <c r="Y12" s="81"/>
      <c r="Z12" s="81"/>
      <c r="AA12" s="115"/>
    </row>
    <row r="13" spans="1:27" ht="19.5" customHeight="1">
      <c r="A13" s="106"/>
      <c r="B13" s="60"/>
      <c r="C13" s="60"/>
      <c r="D13" s="60"/>
      <c r="E13" s="60"/>
      <c r="F13" s="60"/>
      <c r="G13" s="60"/>
      <c r="H13" s="81" t="s">
        <v>112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115"/>
    </row>
    <row r="14" spans="1:27" ht="19.5" customHeight="1">
      <c r="A14" s="40">
        <v>1</v>
      </c>
      <c r="B14" s="58" t="s">
        <v>113</v>
      </c>
      <c r="C14" s="58"/>
      <c r="D14" s="58"/>
      <c r="E14" s="58"/>
      <c r="F14" s="58"/>
      <c r="G14" s="58"/>
      <c r="H14" s="82">
        <f>+H15-N14</f>
        <v>3670</v>
      </c>
      <c r="I14" s="82"/>
      <c r="J14" s="82"/>
      <c r="K14" s="111"/>
      <c r="L14" s="111"/>
      <c r="M14" s="111"/>
      <c r="N14" s="82">
        <f>ROUND(P11*8.33%,0)</f>
        <v>8330</v>
      </c>
      <c r="O14" s="82"/>
      <c r="P14" s="97"/>
      <c r="Q14" s="82">
        <f>ROUND(P11*0.5%,0)</f>
        <v>500</v>
      </c>
      <c r="R14" s="82"/>
      <c r="S14" s="82"/>
      <c r="T14" s="111"/>
      <c r="U14" s="111"/>
      <c r="V14" s="111"/>
      <c r="W14" s="82">
        <f>+Q14+N14+H14</f>
        <v>12500</v>
      </c>
      <c r="X14" s="82"/>
      <c r="Y14" s="82"/>
      <c r="Z14" s="82"/>
      <c r="AA14" s="98"/>
    </row>
    <row r="15" spans="1:27" ht="19.5" customHeight="1">
      <c r="A15" s="40">
        <v>2</v>
      </c>
      <c r="B15" s="58" t="s">
        <v>114</v>
      </c>
      <c r="C15" s="58"/>
      <c r="D15" s="58"/>
      <c r="E15" s="58"/>
      <c r="F15" s="58"/>
      <c r="G15" s="58"/>
      <c r="H15" s="82">
        <f>+ROUND(H11*12%,0)</f>
        <v>12000</v>
      </c>
      <c r="I15" s="82"/>
      <c r="J15" s="82"/>
      <c r="K15" s="104"/>
      <c r="L15" s="104"/>
      <c r="M15" s="104"/>
      <c r="N15" s="82"/>
      <c r="O15" s="82"/>
      <c r="P15" s="97"/>
      <c r="Q15" s="103"/>
      <c r="R15" s="104"/>
      <c r="S15" s="105"/>
      <c r="T15" s="104"/>
      <c r="U15" s="104"/>
      <c r="V15" s="104"/>
      <c r="W15" s="82">
        <f>+H15</f>
        <v>12000</v>
      </c>
      <c r="X15" s="82"/>
      <c r="Y15" s="82"/>
      <c r="Z15" s="82"/>
      <c r="AA15" s="98"/>
    </row>
    <row r="16" spans="1:27" ht="19.5" customHeight="1">
      <c r="A16" s="40">
        <v>3</v>
      </c>
      <c r="B16" s="58" t="s">
        <v>115</v>
      </c>
      <c r="C16" s="58"/>
      <c r="D16" s="58"/>
      <c r="E16" s="58"/>
      <c r="F16" s="58"/>
      <c r="G16" s="58"/>
      <c r="H16" s="103"/>
      <c r="I16" s="104"/>
      <c r="J16" s="104"/>
      <c r="K16" s="82">
        <f>+ROUND(H11*1.1%,0)</f>
        <v>1100</v>
      </c>
      <c r="L16" s="82"/>
      <c r="M16" s="82"/>
      <c r="N16" s="104"/>
      <c r="O16" s="104"/>
      <c r="P16" s="104"/>
      <c r="Q16" s="103"/>
      <c r="R16" s="104"/>
      <c r="S16" s="105"/>
      <c r="T16" s="82">
        <f>ROUND(X11*0.01%,0)</f>
        <v>10</v>
      </c>
      <c r="U16" s="82"/>
      <c r="V16" s="97"/>
      <c r="W16" s="82">
        <f>+T16+K16</f>
        <v>1110</v>
      </c>
      <c r="X16" s="82"/>
      <c r="Y16" s="82"/>
      <c r="Z16" s="82"/>
      <c r="AA16" s="98"/>
    </row>
    <row r="17" spans="1:27" ht="19.5" customHeight="1">
      <c r="A17" s="40">
        <v>4</v>
      </c>
      <c r="B17" s="58" t="s">
        <v>116</v>
      </c>
      <c r="C17" s="58"/>
      <c r="D17" s="58"/>
      <c r="E17" s="58"/>
      <c r="F17" s="58"/>
      <c r="G17" s="58"/>
      <c r="H17" s="103"/>
      <c r="I17" s="104"/>
      <c r="J17" s="104"/>
      <c r="K17" s="82"/>
      <c r="L17" s="82"/>
      <c r="M17" s="82"/>
      <c r="N17" s="104"/>
      <c r="O17" s="104"/>
      <c r="P17" s="104"/>
      <c r="Q17" s="103"/>
      <c r="R17" s="104"/>
      <c r="S17" s="105"/>
      <c r="T17" s="82"/>
      <c r="U17" s="82"/>
      <c r="V17" s="97"/>
      <c r="W17" s="82"/>
      <c r="X17" s="82"/>
      <c r="Y17" s="82"/>
      <c r="Z17" s="82"/>
      <c r="AA17" s="98"/>
    </row>
    <row r="18" spans="1:27" ht="19.5" customHeight="1">
      <c r="A18" s="40">
        <v>5</v>
      </c>
      <c r="B18" s="58" t="s">
        <v>117</v>
      </c>
      <c r="C18" s="58"/>
      <c r="D18" s="58"/>
      <c r="E18" s="58"/>
      <c r="F18" s="58"/>
      <c r="G18" s="58"/>
      <c r="H18" s="82"/>
      <c r="I18" s="82"/>
      <c r="J18" s="82"/>
      <c r="K18" s="82"/>
      <c r="L18" s="82"/>
      <c r="M18" s="82"/>
      <c r="N18" s="82"/>
      <c r="O18" s="82"/>
      <c r="P18" s="97"/>
      <c r="Q18" s="82"/>
      <c r="R18" s="82"/>
      <c r="S18" s="82"/>
      <c r="T18" s="82"/>
      <c r="U18" s="82"/>
      <c r="V18" s="97"/>
      <c r="W18" s="82"/>
      <c r="X18" s="82"/>
      <c r="Y18" s="82"/>
      <c r="Z18" s="82"/>
      <c r="AA18" s="98"/>
    </row>
    <row r="19" spans="1:27" ht="18" customHeight="1">
      <c r="A19" s="40">
        <v>6</v>
      </c>
      <c r="B19" s="58" t="s">
        <v>118</v>
      </c>
      <c r="C19" s="58"/>
      <c r="D19" s="58"/>
      <c r="E19" s="58"/>
      <c r="F19" s="58"/>
      <c r="G19" s="58"/>
      <c r="H19" s="103"/>
      <c r="I19" s="104"/>
      <c r="J19" s="104"/>
      <c r="K19" s="82"/>
      <c r="L19" s="82"/>
      <c r="M19" s="82"/>
      <c r="N19" s="104"/>
      <c r="O19" s="104"/>
      <c r="P19" s="104"/>
      <c r="Q19" s="103"/>
      <c r="R19" s="104"/>
      <c r="S19" s="105"/>
      <c r="T19" s="82"/>
      <c r="U19" s="82"/>
      <c r="V19" s="97"/>
      <c r="W19" s="82"/>
      <c r="X19" s="82"/>
      <c r="Y19" s="82"/>
      <c r="Z19" s="82"/>
      <c r="AA19" s="98"/>
    </row>
    <row r="20" spans="1:27" ht="19.5" customHeight="1">
      <c r="A20" s="40">
        <v>7</v>
      </c>
      <c r="B20" s="58" t="s">
        <v>119</v>
      </c>
      <c r="C20" s="58"/>
      <c r="D20" s="58"/>
      <c r="E20" s="58"/>
      <c r="F20" s="58"/>
      <c r="G20" s="58"/>
      <c r="H20" s="82"/>
      <c r="I20" s="82"/>
      <c r="J20" s="82"/>
      <c r="K20" s="82"/>
      <c r="L20" s="82"/>
      <c r="M20" s="82"/>
      <c r="N20" s="82"/>
      <c r="O20" s="82"/>
      <c r="P20" s="97"/>
      <c r="Q20" s="82"/>
      <c r="R20" s="82"/>
      <c r="S20" s="82"/>
      <c r="T20" s="82"/>
      <c r="U20" s="82"/>
      <c r="V20" s="97"/>
      <c r="W20" s="82"/>
      <c r="X20" s="82"/>
      <c r="Y20" s="82"/>
      <c r="Z20" s="82"/>
      <c r="AA20" s="98"/>
    </row>
    <row r="21" spans="1:27" ht="19.5" customHeight="1">
      <c r="A21" s="99" t="s">
        <v>1</v>
      </c>
      <c r="B21" s="67"/>
      <c r="C21" s="67"/>
      <c r="D21" s="67"/>
      <c r="E21" s="67"/>
      <c r="F21" s="67"/>
      <c r="G21" s="67"/>
      <c r="H21" s="101">
        <f>SUM(H14:H20)</f>
        <v>15670</v>
      </c>
      <c r="I21" s="102"/>
      <c r="J21" s="102"/>
      <c r="K21" s="68">
        <f>SUM(K14:K20)</f>
        <v>1100</v>
      </c>
      <c r="L21" s="68"/>
      <c r="M21" s="68"/>
      <c r="N21" s="68">
        <f>SUM(N14:N20)</f>
        <v>8330</v>
      </c>
      <c r="O21" s="68"/>
      <c r="P21" s="56"/>
      <c r="Q21" s="68">
        <f>SUM(Q14:Q20)</f>
        <v>500</v>
      </c>
      <c r="R21" s="68"/>
      <c r="S21" s="68"/>
      <c r="T21" s="68">
        <f>SUM(T14:T20)</f>
        <v>10</v>
      </c>
      <c r="U21" s="68"/>
      <c r="V21" s="56"/>
      <c r="W21" s="68">
        <f>SUM(W14:W20)</f>
        <v>25610</v>
      </c>
      <c r="X21" s="68"/>
      <c r="Y21" s="68"/>
      <c r="Z21" s="68"/>
      <c r="AA21" s="57"/>
    </row>
    <row r="22" spans="1:27" ht="19.5" customHeight="1">
      <c r="A22" s="40"/>
      <c r="B22" s="14"/>
      <c r="C22" s="14"/>
      <c r="D22" s="14"/>
      <c r="E22" s="14"/>
      <c r="F22" s="14"/>
      <c r="G22" s="14"/>
      <c r="H22" s="61" t="s">
        <v>142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</row>
    <row r="23" spans="1:27" ht="15" customHeight="1">
      <c r="A23" s="44" t="s">
        <v>120</v>
      </c>
      <c r="B23" s="14"/>
      <c r="C23" s="14"/>
      <c r="D23" s="14"/>
      <c r="E23" s="14"/>
      <c r="F23" s="59"/>
      <c r="G23" s="59"/>
      <c r="H23" s="59"/>
      <c r="I23" s="59"/>
      <c r="J23" s="59"/>
      <c r="K23" s="59"/>
      <c r="L23" s="59"/>
      <c r="M23" s="14"/>
      <c r="N23" s="14"/>
      <c r="O23" s="14"/>
      <c r="P23" s="14"/>
      <c r="Q23" s="14"/>
      <c r="R23" s="14"/>
      <c r="S23" s="14"/>
      <c r="T23" s="14"/>
      <c r="U23" s="59" t="s">
        <v>121</v>
      </c>
      <c r="V23" s="59"/>
      <c r="W23" s="59"/>
      <c r="X23" s="59"/>
      <c r="Y23" s="59"/>
      <c r="Z23" s="59"/>
      <c r="AA23" s="63"/>
    </row>
    <row r="24" spans="1:27" ht="15" customHeight="1">
      <c r="A24" s="44"/>
      <c r="B24" s="14"/>
      <c r="C24" s="14"/>
      <c r="D24" s="14"/>
      <c r="E24" s="14"/>
      <c r="F24" s="60"/>
      <c r="G24" s="60"/>
      <c r="H24" s="60"/>
      <c r="I24" s="60"/>
      <c r="J24" s="60"/>
      <c r="K24" s="60"/>
      <c r="L24" s="60"/>
      <c r="M24" s="14"/>
      <c r="N24" s="14"/>
      <c r="O24" s="14"/>
      <c r="P24" s="14"/>
      <c r="Q24" s="14"/>
      <c r="R24" s="14"/>
      <c r="S24" s="14"/>
      <c r="T24" s="14"/>
      <c r="U24" s="4" t="s">
        <v>122</v>
      </c>
      <c r="V24" s="14"/>
      <c r="W24" s="14"/>
      <c r="X24" s="14"/>
      <c r="Y24" s="14"/>
      <c r="Z24" s="14"/>
      <c r="AA24" s="46"/>
    </row>
    <row r="25" spans="1:27" ht="15" customHeight="1">
      <c r="A25" s="44" t="s">
        <v>123</v>
      </c>
      <c r="B25" s="14"/>
      <c r="C25" s="14"/>
      <c r="D25" s="14"/>
      <c r="E25" s="14"/>
      <c r="F25" s="60"/>
      <c r="G25" s="60"/>
      <c r="H25" s="60"/>
      <c r="I25" s="60"/>
      <c r="J25" s="60"/>
      <c r="K25" s="60"/>
      <c r="L25" s="60"/>
      <c r="M25" s="14"/>
      <c r="N25" s="14"/>
      <c r="O25" s="14"/>
      <c r="P25" s="14"/>
      <c r="Q25" s="14"/>
      <c r="R25" s="14"/>
      <c r="S25" s="14"/>
      <c r="T25" s="14"/>
      <c r="U25" s="4" t="s">
        <v>124</v>
      </c>
      <c r="V25" s="4"/>
      <c r="W25" s="14"/>
      <c r="X25" s="14"/>
      <c r="Y25" s="14"/>
      <c r="Z25" s="14"/>
      <c r="AA25" s="46"/>
    </row>
    <row r="26" spans="1:27" ht="15" customHeight="1">
      <c r="A26" s="44"/>
      <c r="B26" s="14"/>
      <c r="C26" s="14"/>
      <c r="D26" s="14"/>
      <c r="E26" s="14"/>
      <c r="F26" s="60"/>
      <c r="G26" s="60"/>
      <c r="H26" s="60"/>
      <c r="I26" s="60"/>
      <c r="J26" s="60"/>
      <c r="K26" s="60"/>
      <c r="L26" s="60"/>
      <c r="M26" s="14"/>
      <c r="N26" s="14"/>
      <c r="O26" s="14"/>
      <c r="P26" s="14"/>
      <c r="Q26" s="14"/>
      <c r="R26" s="14"/>
      <c r="S26" s="14"/>
      <c r="T26" s="14"/>
      <c r="U26" s="4" t="s">
        <v>82</v>
      </c>
      <c r="V26" s="4"/>
      <c r="W26" s="14"/>
      <c r="X26" s="14"/>
      <c r="Y26" s="14"/>
      <c r="Z26" s="14"/>
      <c r="AA26" s="46"/>
    </row>
    <row r="27" spans="1:27" ht="15" customHeight="1">
      <c r="A27" s="44" t="s">
        <v>125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4" t="s">
        <v>126</v>
      </c>
      <c r="V27" s="4"/>
      <c r="W27" s="14"/>
      <c r="X27" s="14"/>
      <c r="Y27" s="14"/>
      <c r="Z27" s="14"/>
      <c r="AA27" s="46"/>
    </row>
    <row r="28" spans="1:27" ht="15" customHeight="1">
      <c r="A28" s="44" t="s">
        <v>127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4" t="s">
        <v>128</v>
      </c>
      <c r="V28" s="4"/>
      <c r="W28" s="14"/>
      <c r="X28" s="14"/>
      <c r="Y28" s="14"/>
      <c r="Z28" s="14"/>
      <c r="AA28" s="46"/>
    </row>
    <row r="29" spans="1:27" ht="15" customHeight="1">
      <c r="A29" s="44"/>
      <c r="B29" s="42"/>
      <c r="C29" s="42"/>
      <c r="D29" s="42"/>
      <c r="E29" s="42"/>
      <c r="F29" s="54" t="s">
        <v>129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00"/>
      <c r="T29" s="42"/>
      <c r="U29" s="42" t="s">
        <v>130</v>
      </c>
      <c r="V29" s="42"/>
      <c r="W29" s="42"/>
      <c r="X29" s="42"/>
      <c r="Y29" s="42"/>
      <c r="Z29" s="42"/>
      <c r="AA29" s="43"/>
    </row>
    <row r="30" spans="1:27" ht="15" customHeight="1" thickBot="1">
      <c r="A30" s="47" t="s">
        <v>131</v>
      </c>
      <c r="B30" s="48"/>
      <c r="C30" s="48"/>
      <c r="D30" s="48"/>
      <c r="E30" s="66"/>
      <c r="F30" s="66"/>
      <c r="G30" s="66"/>
      <c r="H30" s="66"/>
      <c r="I30" s="66"/>
      <c r="J30" s="66"/>
      <c r="K30" s="66"/>
      <c r="L30" s="66"/>
      <c r="M30" s="66"/>
      <c r="N30" s="66" t="s">
        <v>132</v>
      </c>
      <c r="O30" s="66"/>
      <c r="P30" s="66"/>
      <c r="Q30" s="66"/>
      <c r="R30" s="66"/>
      <c r="S30" s="66"/>
      <c r="T30" s="66"/>
      <c r="U30" s="64" t="s">
        <v>133</v>
      </c>
      <c r="V30" s="64"/>
      <c r="W30" s="64"/>
      <c r="X30" s="65"/>
      <c r="Y30" s="66"/>
      <c r="Z30" s="66"/>
      <c r="AA30" s="53"/>
    </row>
    <row r="31" spans="1:27" ht="19.5" customHeight="1">
      <c r="A31" s="38"/>
      <c r="B31" s="39"/>
      <c r="C31" s="39"/>
      <c r="D31" s="124" t="s">
        <v>85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31" t="s">
        <v>83</v>
      </c>
      <c r="AA31" s="132"/>
    </row>
    <row r="32" spans="1:27" ht="19.5" customHeight="1">
      <c r="A32" s="40"/>
      <c r="B32" s="14"/>
      <c r="C32" s="14"/>
      <c r="D32" s="60" t="s">
        <v>86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59"/>
      <c r="AA32" s="63"/>
    </row>
    <row r="33" spans="1:27" ht="19.5" customHeight="1">
      <c r="A33" s="40"/>
      <c r="B33" s="41"/>
      <c r="C33" s="41"/>
      <c r="D33" s="59" t="s">
        <v>87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129">
        <f>+Z3</f>
        <v>40544</v>
      </c>
      <c r="AA33" s="130"/>
    </row>
    <row r="34" spans="1:27" ht="18.75" customHeight="1">
      <c r="A34" s="40"/>
      <c r="B34" s="42"/>
      <c r="C34" s="42"/>
      <c r="D34" s="60" t="s">
        <v>88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42"/>
      <c r="AA34" s="43"/>
    </row>
    <row r="35" spans="1:27" ht="19.5" customHeight="1">
      <c r="A35" s="44" t="s">
        <v>89</v>
      </c>
      <c r="B35" s="34"/>
      <c r="C35" s="34"/>
      <c r="D35" s="34"/>
      <c r="E35" s="14"/>
      <c r="F35" s="120">
        <f>+F5</f>
        <v>0</v>
      </c>
      <c r="G35" s="120"/>
      <c r="H35" s="120"/>
      <c r="I35" s="14"/>
      <c r="J35" s="14"/>
      <c r="K35" s="4" t="s">
        <v>90</v>
      </c>
      <c r="L35" s="14"/>
      <c r="M35" s="14"/>
      <c r="N35" s="14"/>
      <c r="O35" s="14"/>
      <c r="P35" s="14"/>
      <c r="Q35" s="14"/>
      <c r="R35" s="14"/>
      <c r="S35" s="14"/>
      <c r="T35" s="4" t="s">
        <v>91</v>
      </c>
      <c r="U35" s="14"/>
      <c r="V35" s="14"/>
      <c r="W35" s="14"/>
      <c r="X35" s="7" t="s">
        <v>81</v>
      </c>
      <c r="Y35" s="14" t="s">
        <v>92</v>
      </c>
      <c r="Z35" s="4" t="s">
        <v>93</v>
      </c>
      <c r="AA35" s="45"/>
    </row>
    <row r="36" spans="1:27" ht="19.5" customHeight="1">
      <c r="A36" s="44"/>
      <c r="B36" s="34"/>
      <c r="C36" s="34"/>
      <c r="D36" s="34"/>
      <c r="E36" s="14"/>
      <c r="F36" s="14"/>
      <c r="G36" s="14"/>
      <c r="H36" s="14"/>
      <c r="I36" s="14" t="s">
        <v>94</v>
      </c>
      <c r="J36" s="14" t="s">
        <v>94</v>
      </c>
      <c r="K36" s="14" t="s">
        <v>95</v>
      </c>
      <c r="L36" s="14" t="s">
        <v>95</v>
      </c>
      <c r="M36" s="14" t="s">
        <v>95</v>
      </c>
      <c r="N36" s="14" t="s">
        <v>95</v>
      </c>
      <c r="O36" s="14"/>
      <c r="P36" s="14"/>
      <c r="Q36" s="14"/>
      <c r="R36" s="14"/>
      <c r="S36" s="14"/>
      <c r="T36" s="14" t="s">
        <v>96</v>
      </c>
      <c r="U36" s="14" t="s">
        <v>96</v>
      </c>
      <c r="V36" s="14" t="s">
        <v>94</v>
      </c>
      <c r="W36" s="14" t="s">
        <v>94</v>
      </c>
      <c r="X36" s="14" t="s">
        <v>95</v>
      </c>
      <c r="Y36" s="14" t="s">
        <v>95</v>
      </c>
      <c r="Z36" s="14" t="s">
        <v>95</v>
      </c>
      <c r="AA36" s="46" t="s">
        <v>95</v>
      </c>
    </row>
    <row r="37" spans="1:27" ht="19.5" customHeight="1">
      <c r="A37" s="106" t="s">
        <v>97</v>
      </c>
      <c r="B37" s="121"/>
      <c r="C37" s="121"/>
      <c r="D37" s="121"/>
      <c r="E37" s="14"/>
      <c r="F37" s="4" t="s">
        <v>98</v>
      </c>
      <c r="G37" s="14"/>
      <c r="H37" s="14"/>
      <c r="I37" s="37">
        <f aca="true" t="shared" si="0" ref="I37:N37">+I7</f>
        <v>0</v>
      </c>
      <c r="J37" s="37">
        <f t="shared" si="0"/>
        <v>1</v>
      </c>
      <c r="K37" s="37">
        <f t="shared" si="0"/>
        <v>2</v>
      </c>
      <c r="L37" s="37">
        <f t="shared" si="0"/>
        <v>0</v>
      </c>
      <c r="M37" s="37">
        <f t="shared" si="0"/>
        <v>1</v>
      </c>
      <c r="N37" s="37">
        <f t="shared" si="0"/>
        <v>1</v>
      </c>
      <c r="O37" s="14"/>
      <c r="P37" s="122" t="s">
        <v>11</v>
      </c>
      <c r="Q37" s="122"/>
      <c r="R37" s="122"/>
      <c r="S37" s="123"/>
      <c r="T37" s="107"/>
      <c r="U37" s="107"/>
      <c r="V37" s="107">
        <f aca="true" t="shared" si="1" ref="V37:AA37">+V7</f>
        <v>0</v>
      </c>
      <c r="W37" s="107">
        <f t="shared" si="1"/>
        <v>2</v>
      </c>
      <c r="X37" s="107">
        <f t="shared" si="1"/>
        <v>2</v>
      </c>
      <c r="Y37" s="107">
        <f t="shared" si="1"/>
        <v>0</v>
      </c>
      <c r="Z37" s="107">
        <f t="shared" si="1"/>
        <v>1</v>
      </c>
      <c r="AA37" s="109">
        <f t="shared" si="1"/>
        <v>1</v>
      </c>
    </row>
    <row r="38" spans="1:27" ht="19.5" customHeight="1">
      <c r="A38" s="106"/>
      <c r="B38" s="121"/>
      <c r="C38" s="121"/>
      <c r="D38" s="121"/>
      <c r="E38" s="14"/>
      <c r="F38" s="42" t="s">
        <v>99</v>
      </c>
      <c r="G38" s="14"/>
      <c r="H38" s="14"/>
      <c r="I38" s="37">
        <f aca="true" t="shared" si="2" ref="I38:N38">+I37</f>
        <v>0</v>
      </c>
      <c r="J38" s="37">
        <f t="shared" si="2"/>
        <v>1</v>
      </c>
      <c r="K38" s="37">
        <f t="shared" si="2"/>
        <v>2</v>
      </c>
      <c r="L38" s="37">
        <f t="shared" si="2"/>
        <v>0</v>
      </c>
      <c r="M38" s="37">
        <f t="shared" si="2"/>
        <v>1</v>
      </c>
      <c r="N38" s="37">
        <f t="shared" si="2"/>
        <v>1</v>
      </c>
      <c r="O38" s="14"/>
      <c r="P38" s="122"/>
      <c r="Q38" s="122"/>
      <c r="R38" s="122"/>
      <c r="S38" s="123"/>
      <c r="T38" s="108"/>
      <c r="U38" s="108"/>
      <c r="V38" s="108"/>
      <c r="W38" s="108"/>
      <c r="X38" s="108"/>
      <c r="Y38" s="108"/>
      <c r="Z38" s="108"/>
      <c r="AA38" s="110"/>
    </row>
    <row r="39" spans="1:27" ht="19.5" customHeight="1">
      <c r="A39" s="44"/>
      <c r="B39" s="34"/>
      <c r="C39" s="34"/>
      <c r="D39" s="3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46"/>
    </row>
    <row r="40" spans="1:27" ht="19.5" customHeight="1">
      <c r="A40" s="44" t="s">
        <v>100</v>
      </c>
      <c r="B40" s="34"/>
      <c r="C40" s="34"/>
      <c r="D40" s="34"/>
      <c r="E40" s="14"/>
      <c r="F40" s="60" t="s">
        <v>101</v>
      </c>
      <c r="G40" s="60"/>
      <c r="H40" s="117">
        <f>+H10</f>
        <v>24</v>
      </c>
      <c r="I40" s="117"/>
      <c r="J40" s="117"/>
      <c r="K40" s="117"/>
      <c r="L40" s="36"/>
      <c r="M40" s="36"/>
      <c r="N40" s="116" t="s">
        <v>102</v>
      </c>
      <c r="O40" s="116"/>
      <c r="P40" s="117">
        <f>+P10</f>
        <v>24</v>
      </c>
      <c r="Q40" s="117"/>
      <c r="R40" s="117"/>
      <c r="S40" s="117"/>
      <c r="T40" s="36"/>
      <c r="U40" s="36"/>
      <c r="V40" s="116" t="s">
        <v>103</v>
      </c>
      <c r="W40" s="116"/>
      <c r="X40" s="117">
        <f>+P40</f>
        <v>24</v>
      </c>
      <c r="Y40" s="117"/>
      <c r="Z40" s="117"/>
      <c r="AA40" s="118"/>
    </row>
    <row r="41" spans="1:27" ht="19.5" customHeight="1">
      <c r="A41" s="44" t="s">
        <v>104</v>
      </c>
      <c r="B41" s="34"/>
      <c r="C41" s="34"/>
      <c r="D41" s="34"/>
      <c r="E41" s="14"/>
      <c r="F41" s="60"/>
      <c r="G41" s="60"/>
      <c r="H41" s="112">
        <f>+H11</f>
        <v>100000</v>
      </c>
      <c r="I41" s="113"/>
      <c r="J41" s="113"/>
      <c r="K41" s="119"/>
      <c r="L41" s="35"/>
      <c r="M41" s="35"/>
      <c r="N41" s="73"/>
      <c r="O41" s="73"/>
      <c r="P41" s="112">
        <f>+P11</f>
        <v>100000</v>
      </c>
      <c r="Q41" s="113"/>
      <c r="R41" s="113"/>
      <c r="S41" s="119"/>
      <c r="T41" s="35"/>
      <c r="U41" s="35"/>
      <c r="V41" s="73"/>
      <c r="W41" s="73"/>
      <c r="X41" s="112">
        <f>+P41</f>
        <v>100000</v>
      </c>
      <c r="Y41" s="113"/>
      <c r="Z41" s="113"/>
      <c r="AA41" s="114"/>
    </row>
    <row r="42" spans="1:27" ht="19.5" customHeight="1">
      <c r="A42" s="106" t="s">
        <v>105</v>
      </c>
      <c r="B42" s="60" t="s">
        <v>106</v>
      </c>
      <c r="C42" s="60"/>
      <c r="D42" s="60"/>
      <c r="E42" s="60"/>
      <c r="F42" s="60"/>
      <c r="G42" s="60"/>
      <c r="H42" s="81" t="s">
        <v>107</v>
      </c>
      <c r="I42" s="81"/>
      <c r="J42" s="81"/>
      <c r="K42" s="81" t="s">
        <v>108</v>
      </c>
      <c r="L42" s="81"/>
      <c r="M42" s="81"/>
      <c r="N42" s="81" t="s">
        <v>109</v>
      </c>
      <c r="O42" s="81"/>
      <c r="P42" s="81"/>
      <c r="Q42" s="81" t="s">
        <v>110</v>
      </c>
      <c r="R42" s="81"/>
      <c r="S42" s="81"/>
      <c r="T42" s="81" t="s">
        <v>111</v>
      </c>
      <c r="U42" s="81"/>
      <c r="V42" s="81"/>
      <c r="W42" s="81" t="s">
        <v>1</v>
      </c>
      <c r="X42" s="81"/>
      <c r="Y42" s="81"/>
      <c r="Z42" s="81"/>
      <c r="AA42" s="115"/>
    </row>
    <row r="43" spans="1:27" ht="19.5" customHeight="1">
      <c r="A43" s="106"/>
      <c r="B43" s="60"/>
      <c r="C43" s="60"/>
      <c r="D43" s="60"/>
      <c r="E43" s="60"/>
      <c r="F43" s="60"/>
      <c r="G43" s="60"/>
      <c r="H43" s="81" t="s">
        <v>112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115"/>
    </row>
    <row r="44" spans="1:27" ht="19.5" customHeight="1">
      <c r="A44" s="40">
        <v>1</v>
      </c>
      <c r="B44" s="58" t="s">
        <v>113</v>
      </c>
      <c r="C44" s="58"/>
      <c r="D44" s="58"/>
      <c r="E44" s="58"/>
      <c r="F44" s="58"/>
      <c r="G44" s="58"/>
      <c r="H44" s="82">
        <f>+H45-N44</f>
        <v>3670</v>
      </c>
      <c r="I44" s="82"/>
      <c r="J44" s="82"/>
      <c r="K44" s="111"/>
      <c r="L44" s="111"/>
      <c r="M44" s="111"/>
      <c r="N44" s="82">
        <f>N14</f>
        <v>8330</v>
      </c>
      <c r="O44" s="82"/>
      <c r="P44" s="97"/>
      <c r="Q44" s="82">
        <f>Q14</f>
        <v>500</v>
      </c>
      <c r="R44" s="82"/>
      <c r="S44" s="82"/>
      <c r="T44" s="111"/>
      <c r="U44" s="111"/>
      <c r="V44" s="111"/>
      <c r="W44" s="82">
        <f>+Q44+N44+H44</f>
        <v>12500</v>
      </c>
      <c r="X44" s="82"/>
      <c r="Y44" s="82"/>
      <c r="Z44" s="82"/>
      <c r="AA44" s="98"/>
    </row>
    <row r="45" spans="1:27" ht="19.5" customHeight="1">
      <c r="A45" s="40">
        <v>2</v>
      </c>
      <c r="B45" s="58" t="s">
        <v>114</v>
      </c>
      <c r="C45" s="58"/>
      <c r="D45" s="58"/>
      <c r="E45" s="58"/>
      <c r="F45" s="58"/>
      <c r="G45" s="58"/>
      <c r="H45" s="82">
        <f>H15</f>
        <v>12000</v>
      </c>
      <c r="I45" s="82"/>
      <c r="J45" s="82"/>
      <c r="K45" s="104"/>
      <c r="L45" s="104"/>
      <c r="M45" s="104"/>
      <c r="N45" s="82"/>
      <c r="O45" s="82"/>
      <c r="P45" s="97"/>
      <c r="Q45" s="103"/>
      <c r="R45" s="104"/>
      <c r="S45" s="105"/>
      <c r="T45" s="104"/>
      <c r="U45" s="104"/>
      <c r="V45" s="104"/>
      <c r="W45" s="82">
        <f>+H45</f>
        <v>12000</v>
      </c>
      <c r="X45" s="82"/>
      <c r="Y45" s="82"/>
      <c r="Z45" s="82"/>
      <c r="AA45" s="98"/>
    </row>
    <row r="46" spans="1:27" ht="19.5" customHeight="1">
      <c r="A46" s="40">
        <v>3</v>
      </c>
      <c r="B46" s="58" t="s">
        <v>115</v>
      </c>
      <c r="C46" s="58"/>
      <c r="D46" s="58"/>
      <c r="E46" s="58"/>
      <c r="F46" s="58"/>
      <c r="G46" s="58"/>
      <c r="H46" s="103"/>
      <c r="I46" s="104"/>
      <c r="J46" s="104"/>
      <c r="K46" s="82">
        <f>K16</f>
        <v>1100</v>
      </c>
      <c r="L46" s="82"/>
      <c r="M46" s="82"/>
      <c r="N46" s="104"/>
      <c r="O46" s="104"/>
      <c r="P46" s="104"/>
      <c r="Q46" s="103"/>
      <c r="R46" s="104"/>
      <c r="S46" s="105"/>
      <c r="T46" s="82">
        <f>+T16</f>
        <v>10</v>
      </c>
      <c r="U46" s="82"/>
      <c r="V46" s="97"/>
      <c r="W46" s="82">
        <f>+T46+K46</f>
        <v>1110</v>
      </c>
      <c r="X46" s="82"/>
      <c r="Y46" s="82"/>
      <c r="Z46" s="82"/>
      <c r="AA46" s="98"/>
    </row>
    <row r="47" spans="1:27" ht="19.5" customHeight="1">
      <c r="A47" s="40">
        <v>4</v>
      </c>
      <c r="B47" s="58" t="s">
        <v>116</v>
      </c>
      <c r="C47" s="58"/>
      <c r="D47" s="58"/>
      <c r="E47" s="58"/>
      <c r="F47" s="58"/>
      <c r="G47" s="58"/>
      <c r="H47" s="103"/>
      <c r="I47" s="104"/>
      <c r="J47" s="104"/>
      <c r="K47" s="82"/>
      <c r="L47" s="82"/>
      <c r="M47" s="82"/>
      <c r="N47" s="104"/>
      <c r="O47" s="104"/>
      <c r="P47" s="104"/>
      <c r="Q47" s="103"/>
      <c r="R47" s="104"/>
      <c r="S47" s="105"/>
      <c r="T47" s="82"/>
      <c r="U47" s="82"/>
      <c r="V47" s="97"/>
      <c r="W47" s="82"/>
      <c r="X47" s="82"/>
      <c r="Y47" s="82"/>
      <c r="Z47" s="82"/>
      <c r="AA47" s="98"/>
    </row>
    <row r="48" spans="1:27" ht="19.5" customHeight="1">
      <c r="A48" s="40">
        <v>5</v>
      </c>
      <c r="B48" s="58" t="s">
        <v>117</v>
      </c>
      <c r="C48" s="58"/>
      <c r="D48" s="58"/>
      <c r="E48" s="58"/>
      <c r="F48" s="58"/>
      <c r="G48" s="58"/>
      <c r="H48" s="82"/>
      <c r="I48" s="82"/>
      <c r="J48" s="82"/>
      <c r="K48" s="82"/>
      <c r="L48" s="82"/>
      <c r="M48" s="82"/>
      <c r="N48" s="82"/>
      <c r="O48" s="82"/>
      <c r="P48" s="97"/>
      <c r="Q48" s="82"/>
      <c r="R48" s="82"/>
      <c r="S48" s="82"/>
      <c r="T48" s="82"/>
      <c r="U48" s="82"/>
      <c r="V48" s="97"/>
      <c r="W48" s="82"/>
      <c r="X48" s="82"/>
      <c r="Y48" s="82"/>
      <c r="Z48" s="82"/>
      <c r="AA48" s="98"/>
    </row>
    <row r="49" spans="1:27" ht="19.5" customHeight="1">
      <c r="A49" s="40">
        <v>6</v>
      </c>
      <c r="B49" s="58" t="s">
        <v>118</v>
      </c>
      <c r="C49" s="58"/>
      <c r="D49" s="58"/>
      <c r="E49" s="58"/>
      <c r="F49" s="58"/>
      <c r="G49" s="58"/>
      <c r="H49" s="103"/>
      <c r="I49" s="104"/>
      <c r="J49" s="104"/>
      <c r="K49" s="82"/>
      <c r="L49" s="82"/>
      <c r="M49" s="82"/>
      <c r="N49" s="104"/>
      <c r="O49" s="104"/>
      <c r="P49" s="104"/>
      <c r="Q49" s="103"/>
      <c r="R49" s="104"/>
      <c r="S49" s="105"/>
      <c r="T49" s="82"/>
      <c r="U49" s="82"/>
      <c r="V49" s="97"/>
      <c r="W49" s="82"/>
      <c r="X49" s="82"/>
      <c r="Y49" s="82"/>
      <c r="Z49" s="82"/>
      <c r="AA49" s="98"/>
    </row>
    <row r="50" spans="1:27" ht="19.5" customHeight="1">
      <c r="A50" s="40">
        <v>7</v>
      </c>
      <c r="B50" s="58" t="s">
        <v>119</v>
      </c>
      <c r="C50" s="58"/>
      <c r="D50" s="58"/>
      <c r="E50" s="58"/>
      <c r="F50" s="58"/>
      <c r="G50" s="58"/>
      <c r="H50" s="82"/>
      <c r="I50" s="82"/>
      <c r="J50" s="82"/>
      <c r="K50" s="82"/>
      <c r="L50" s="82"/>
      <c r="M50" s="82"/>
      <c r="N50" s="82"/>
      <c r="O50" s="82"/>
      <c r="P50" s="97"/>
      <c r="Q50" s="82"/>
      <c r="R50" s="82"/>
      <c r="S50" s="82"/>
      <c r="T50" s="82"/>
      <c r="U50" s="82"/>
      <c r="V50" s="97"/>
      <c r="W50" s="82"/>
      <c r="X50" s="82"/>
      <c r="Y50" s="82"/>
      <c r="Z50" s="82"/>
      <c r="AA50" s="98"/>
    </row>
    <row r="51" spans="1:27" ht="19.5" customHeight="1">
      <c r="A51" s="99" t="s">
        <v>1</v>
      </c>
      <c r="B51" s="67"/>
      <c r="C51" s="67"/>
      <c r="D51" s="67"/>
      <c r="E51" s="67"/>
      <c r="F51" s="67"/>
      <c r="G51" s="67"/>
      <c r="H51" s="101">
        <f>SUM(H44:H50)</f>
        <v>15670</v>
      </c>
      <c r="I51" s="102"/>
      <c r="J51" s="102"/>
      <c r="K51" s="68">
        <f>SUM(K44:K50)</f>
        <v>1100</v>
      </c>
      <c r="L51" s="68"/>
      <c r="M51" s="68"/>
      <c r="N51" s="68">
        <f>SUM(N44:N50)</f>
        <v>8330</v>
      </c>
      <c r="O51" s="68"/>
      <c r="P51" s="56"/>
      <c r="Q51" s="68">
        <f>SUM(Q44:Q50)</f>
        <v>500</v>
      </c>
      <c r="R51" s="68"/>
      <c r="S51" s="68"/>
      <c r="T51" s="68">
        <f>SUM(T44:T50)</f>
        <v>10</v>
      </c>
      <c r="U51" s="68"/>
      <c r="V51" s="56"/>
      <c r="W51" s="68">
        <f>SUM(W44:W50)</f>
        <v>25610</v>
      </c>
      <c r="X51" s="68"/>
      <c r="Y51" s="68"/>
      <c r="Z51" s="68"/>
      <c r="AA51" s="57"/>
    </row>
    <row r="52" spans="1:27" ht="19.5" customHeight="1">
      <c r="A52" s="40"/>
      <c r="B52" s="14"/>
      <c r="C52" s="14"/>
      <c r="D52" s="14"/>
      <c r="E52" s="14"/>
      <c r="F52" s="14"/>
      <c r="G52" s="14"/>
      <c r="H52" s="61" t="str">
        <f>+H22</f>
        <v>Amount in words Rs. Twenty Six Thousand Two hundred Eighty Eight   Only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</row>
    <row r="53" spans="1:27" ht="15" customHeight="1">
      <c r="A53" s="44" t="s">
        <v>120</v>
      </c>
      <c r="B53" s="14"/>
      <c r="C53" s="14"/>
      <c r="D53" s="14"/>
      <c r="E53" s="14"/>
      <c r="F53" s="59"/>
      <c r="G53" s="59"/>
      <c r="H53" s="59"/>
      <c r="I53" s="59"/>
      <c r="J53" s="59"/>
      <c r="K53" s="59"/>
      <c r="L53" s="59"/>
      <c r="M53" s="14"/>
      <c r="N53" s="14"/>
      <c r="O53" s="14"/>
      <c r="P53" s="14"/>
      <c r="Q53" s="14"/>
      <c r="R53" s="14"/>
      <c r="S53" s="14"/>
      <c r="T53" s="14"/>
      <c r="U53" s="59" t="s">
        <v>121</v>
      </c>
      <c r="V53" s="59"/>
      <c r="W53" s="59"/>
      <c r="X53" s="59"/>
      <c r="Y53" s="59"/>
      <c r="Z53" s="59"/>
      <c r="AA53" s="63"/>
    </row>
    <row r="54" spans="1:27" ht="15" customHeight="1">
      <c r="A54" s="44"/>
      <c r="B54" s="14"/>
      <c r="C54" s="14"/>
      <c r="D54" s="14"/>
      <c r="E54" s="14"/>
      <c r="F54" s="60"/>
      <c r="G54" s="60"/>
      <c r="H54" s="60"/>
      <c r="I54" s="60"/>
      <c r="J54" s="60"/>
      <c r="K54" s="60"/>
      <c r="L54" s="60"/>
      <c r="M54" s="14"/>
      <c r="N54" s="14"/>
      <c r="O54" s="14"/>
      <c r="P54" s="14"/>
      <c r="Q54" s="14"/>
      <c r="R54" s="14"/>
      <c r="S54" s="14"/>
      <c r="T54" s="14"/>
      <c r="U54" s="4" t="s">
        <v>122</v>
      </c>
      <c r="V54" s="14"/>
      <c r="W54" s="14"/>
      <c r="X54" s="14"/>
      <c r="Y54" s="14"/>
      <c r="Z54" s="14"/>
      <c r="AA54" s="46"/>
    </row>
    <row r="55" spans="1:27" ht="15" customHeight="1">
      <c r="A55" s="44" t="s">
        <v>123</v>
      </c>
      <c r="B55" s="14"/>
      <c r="C55" s="14"/>
      <c r="D55" s="14"/>
      <c r="E55" s="14"/>
      <c r="F55" s="60"/>
      <c r="G55" s="60"/>
      <c r="H55" s="60"/>
      <c r="I55" s="60"/>
      <c r="J55" s="60"/>
      <c r="K55" s="60"/>
      <c r="L55" s="60"/>
      <c r="M55" s="14"/>
      <c r="N55" s="14"/>
      <c r="O55" s="14"/>
      <c r="P55" s="14"/>
      <c r="Q55" s="14"/>
      <c r="R55" s="14"/>
      <c r="S55" s="14"/>
      <c r="T55" s="14"/>
      <c r="U55" s="4" t="s">
        <v>124</v>
      </c>
      <c r="V55" s="4"/>
      <c r="W55" s="14"/>
      <c r="X55" s="14"/>
      <c r="Y55" s="14"/>
      <c r="Z55" s="14"/>
      <c r="AA55" s="46"/>
    </row>
    <row r="56" spans="1:27" ht="15" customHeight="1">
      <c r="A56" s="44"/>
      <c r="B56" s="14"/>
      <c r="C56" s="14"/>
      <c r="D56" s="14"/>
      <c r="E56" s="14"/>
      <c r="F56" s="60"/>
      <c r="G56" s="60"/>
      <c r="H56" s="60"/>
      <c r="I56" s="60"/>
      <c r="J56" s="60"/>
      <c r="K56" s="60"/>
      <c r="L56" s="60"/>
      <c r="M56" s="14"/>
      <c r="N56" s="14"/>
      <c r="O56" s="14"/>
      <c r="P56" s="14"/>
      <c r="Q56" s="14"/>
      <c r="R56" s="14"/>
      <c r="S56" s="14"/>
      <c r="T56" s="14"/>
      <c r="U56" s="4" t="s">
        <v>82</v>
      </c>
      <c r="V56" s="4"/>
      <c r="W56" s="14"/>
      <c r="X56" s="14"/>
      <c r="Y56" s="14"/>
      <c r="Z56" s="14"/>
      <c r="AA56" s="46"/>
    </row>
    <row r="57" spans="1:27" ht="15" customHeight="1">
      <c r="A57" s="44" t="s">
        <v>125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4" t="s">
        <v>126</v>
      </c>
      <c r="V57" s="4"/>
      <c r="W57" s="14"/>
      <c r="X57" s="14"/>
      <c r="Y57" s="14"/>
      <c r="Z57" s="14"/>
      <c r="AA57" s="46"/>
    </row>
    <row r="58" spans="1:27" ht="15" customHeight="1">
      <c r="A58" s="44" t="s">
        <v>127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4" t="s">
        <v>128</v>
      </c>
      <c r="V58" s="4"/>
      <c r="W58" s="14"/>
      <c r="X58" s="14"/>
      <c r="Y58" s="14"/>
      <c r="Z58" s="14"/>
      <c r="AA58" s="46"/>
    </row>
    <row r="59" spans="1:27" ht="15" customHeight="1">
      <c r="A59" s="44"/>
      <c r="B59" s="42"/>
      <c r="C59" s="42"/>
      <c r="D59" s="42"/>
      <c r="E59" s="42"/>
      <c r="F59" s="54" t="s">
        <v>129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100"/>
      <c r="T59" s="42"/>
      <c r="U59" s="42" t="s">
        <v>130</v>
      </c>
      <c r="V59" s="42"/>
      <c r="W59" s="42"/>
      <c r="X59" s="42"/>
      <c r="Y59" s="42"/>
      <c r="Z59" s="42"/>
      <c r="AA59" s="43"/>
    </row>
    <row r="60" spans="1:27" ht="15" customHeight="1" thickBot="1">
      <c r="A60" s="47" t="s">
        <v>131</v>
      </c>
      <c r="B60" s="48"/>
      <c r="C60" s="48"/>
      <c r="D60" s="48"/>
      <c r="E60" s="66"/>
      <c r="F60" s="66"/>
      <c r="G60" s="66"/>
      <c r="H60" s="66"/>
      <c r="I60" s="66"/>
      <c r="J60" s="66"/>
      <c r="K60" s="66"/>
      <c r="L60" s="66"/>
      <c r="M60" s="66"/>
      <c r="N60" s="66" t="s">
        <v>132</v>
      </c>
      <c r="O60" s="66"/>
      <c r="P60" s="66"/>
      <c r="Q60" s="66"/>
      <c r="R60" s="66"/>
      <c r="S60" s="66"/>
      <c r="T60" s="66"/>
      <c r="U60" s="64" t="s">
        <v>133</v>
      </c>
      <c r="V60" s="64"/>
      <c r="W60" s="64"/>
      <c r="X60" s="65"/>
      <c r="Y60" s="66"/>
      <c r="Z60" s="66"/>
      <c r="AA60" s="53"/>
    </row>
    <row r="61" spans="1:27" ht="19.5" customHeight="1">
      <c r="A61" s="38"/>
      <c r="B61" s="39"/>
      <c r="C61" s="39"/>
      <c r="D61" s="124" t="s">
        <v>85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31" t="s">
        <v>84</v>
      </c>
      <c r="AA61" s="132"/>
    </row>
    <row r="62" spans="1:27" ht="19.5" customHeight="1">
      <c r="A62" s="40"/>
      <c r="B62" s="14"/>
      <c r="C62" s="14"/>
      <c r="D62" s="60" t="s">
        <v>86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59"/>
      <c r="AA62" s="63"/>
    </row>
    <row r="63" spans="1:27" ht="19.5" customHeight="1">
      <c r="A63" s="40"/>
      <c r="B63" s="41"/>
      <c r="C63" s="41"/>
      <c r="D63" s="59" t="s">
        <v>87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129">
        <f>+Z3</f>
        <v>40544</v>
      </c>
      <c r="AA63" s="130"/>
    </row>
    <row r="64" spans="1:27" ht="19.5" customHeight="1">
      <c r="A64" s="40"/>
      <c r="B64" s="42"/>
      <c r="C64" s="42"/>
      <c r="D64" s="60" t="s">
        <v>88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42"/>
      <c r="AA64" s="43"/>
    </row>
    <row r="65" spans="1:27" ht="19.5" customHeight="1">
      <c r="A65" s="44" t="s">
        <v>89</v>
      </c>
      <c r="B65" s="34"/>
      <c r="C65" s="34"/>
      <c r="D65" s="34"/>
      <c r="E65" s="14"/>
      <c r="F65" s="120">
        <f>+F5</f>
        <v>0</v>
      </c>
      <c r="G65" s="120"/>
      <c r="H65" s="120"/>
      <c r="I65" s="14"/>
      <c r="J65" s="14"/>
      <c r="K65" s="4" t="s">
        <v>90</v>
      </c>
      <c r="L65" s="14"/>
      <c r="M65" s="14"/>
      <c r="N65" s="14"/>
      <c r="O65" s="14"/>
      <c r="P65" s="14"/>
      <c r="Q65" s="14"/>
      <c r="R65" s="14"/>
      <c r="S65" s="14"/>
      <c r="T65" s="4" t="s">
        <v>91</v>
      </c>
      <c r="U65" s="14"/>
      <c r="V65" s="14"/>
      <c r="W65" s="14"/>
      <c r="X65" s="7" t="s">
        <v>81</v>
      </c>
      <c r="Y65" s="14" t="s">
        <v>92</v>
      </c>
      <c r="Z65" s="4" t="s">
        <v>93</v>
      </c>
      <c r="AA65" s="45"/>
    </row>
    <row r="66" spans="1:27" ht="19.5" customHeight="1">
      <c r="A66" s="44"/>
      <c r="B66" s="34"/>
      <c r="C66" s="34"/>
      <c r="D66" s="34"/>
      <c r="E66" s="14"/>
      <c r="F66" s="14"/>
      <c r="G66" s="14"/>
      <c r="H66" s="14"/>
      <c r="I66" s="14" t="s">
        <v>94</v>
      </c>
      <c r="J66" s="14" t="s">
        <v>94</v>
      </c>
      <c r="K66" s="14" t="s">
        <v>95</v>
      </c>
      <c r="L66" s="14" t="s">
        <v>95</v>
      </c>
      <c r="M66" s="14" t="s">
        <v>95</v>
      </c>
      <c r="N66" s="14" t="s">
        <v>95</v>
      </c>
      <c r="O66" s="14"/>
      <c r="P66" s="14"/>
      <c r="Q66" s="14"/>
      <c r="R66" s="14"/>
      <c r="S66" s="14"/>
      <c r="T66" s="14" t="s">
        <v>96</v>
      </c>
      <c r="U66" s="14" t="s">
        <v>96</v>
      </c>
      <c r="V66" s="14" t="s">
        <v>94</v>
      </c>
      <c r="W66" s="14" t="s">
        <v>94</v>
      </c>
      <c r="X66" s="14" t="s">
        <v>95</v>
      </c>
      <c r="Y66" s="14" t="s">
        <v>95</v>
      </c>
      <c r="Z66" s="14" t="s">
        <v>95</v>
      </c>
      <c r="AA66" s="46" t="s">
        <v>95</v>
      </c>
    </row>
    <row r="67" spans="1:27" ht="19.5" customHeight="1">
      <c r="A67" s="106" t="s">
        <v>97</v>
      </c>
      <c r="B67" s="121"/>
      <c r="C67" s="121"/>
      <c r="D67" s="121"/>
      <c r="E67" s="14"/>
      <c r="F67" s="4" t="s">
        <v>98</v>
      </c>
      <c r="G67" s="14"/>
      <c r="H67" s="14"/>
      <c r="I67" s="37">
        <f aca="true" t="shared" si="3" ref="I67:N67">+I7</f>
        <v>0</v>
      </c>
      <c r="J67" s="37">
        <f t="shared" si="3"/>
        <v>1</v>
      </c>
      <c r="K67" s="37">
        <f t="shared" si="3"/>
        <v>2</v>
      </c>
      <c r="L67" s="37">
        <f t="shared" si="3"/>
        <v>0</v>
      </c>
      <c r="M67" s="37">
        <f t="shared" si="3"/>
        <v>1</v>
      </c>
      <c r="N67" s="37">
        <f t="shared" si="3"/>
        <v>1</v>
      </c>
      <c r="O67" s="14"/>
      <c r="P67" s="122" t="s">
        <v>11</v>
      </c>
      <c r="Q67" s="122"/>
      <c r="R67" s="122"/>
      <c r="S67" s="123"/>
      <c r="T67" s="107"/>
      <c r="U67" s="107"/>
      <c r="V67" s="107">
        <f aca="true" t="shared" si="4" ref="V67:AA67">+V7</f>
        <v>0</v>
      </c>
      <c r="W67" s="107">
        <f t="shared" si="4"/>
        <v>2</v>
      </c>
      <c r="X67" s="107">
        <f t="shared" si="4"/>
        <v>2</v>
      </c>
      <c r="Y67" s="107">
        <f t="shared" si="4"/>
        <v>0</v>
      </c>
      <c r="Z67" s="107">
        <f t="shared" si="4"/>
        <v>1</v>
      </c>
      <c r="AA67" s="109">
        <f t="shared" si="4"/>
        <v>1</v>
      </c>
    </row>
    <row r="68" spans="1:27" ht="19.5" customHeight="1">
      <c r="A68" s="106"/>
      <c r="B68" s="121"/>
      <c r="C68" s="121"/>
      <c r="D68" s="121"/>
      <c r="E68" s="14"/>
      <c r="F68" s="42" t="s">
        <v>99</v>
      </c>
      <c r="G68" s="14"/>
      <c r="H68" s="14"/>
      <c r="I68" s="37">
        <f aca="true" t="shared" si="5" ref="I68:N68">+I67</f>
        <v>0</v>
      </c>
      <c r="J68" s="37">
        <f t="shared" si="5"/>
        <v>1</v>
      </c>
      <c r="K68" s="37">
        <f t="shared" si="5"/>
        <v>2</v>
      </c>
      <c r="L68" s="37">
        <f t="shared" si="5"/>
        <v>0</v>
      </c>
      <c r="M68" s="37">
        <f t="shared" si="5"/>
        <v>1</v>
      </c>
      <c r="N68" s="37">
        <f t="shared" si="5"/>
        <v>1</v>
      </c>
      <c r="O68" s="14"/>
      <c r="P68" s="122"/>
      <c r="Q68" s="122"/>
      <c r="R68" s="122"/>
      <c r="S68" s="123"/>
      <c r="T68" s="108"/>
      <c r="U68" s="108"/>
      <c r="V68" s="108"/>
      <c r="W68" s="108"/>
      <c r="X68" s="108"/>
      <c r="Y68" s="108"/>
      <c r="Z68" s="108"/>
      <c r="AA68" s="110"/>
    </row>
    <row r="69" spans="1:27" ht="19.5" customHeight="1">
      <c r="A69" s="44"/>
      <c r="B69" s="34"/>
      <c r="C69" s="34"/>
      <c r="D69" s="3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46"/>
    </row>
    <row r="70" spans="1:27" ht="19.5" customHeight="1">
      <c r="A70" s="44" t="s">
        <v>100</v>
      </c>
      <c r="B70" s="34"/>
      <c r="C70" s="34"/>
      <c r="D70" s="34"/>
      <c r="E70" s="14"/>
      <c r="F70" s="60" t="s">
        <v>101</v>
      </c>
      <c r="G70" s="60"/>
      <c r="H70" s="117">
        <f>+H10</f>
        <v>24</v>
      </c>
      <c r="I70" s="117"/>
      <c r="J70" s="117"/>
      <c r="K70" s="117"/>
      <c r="L70" s="36"/>
      <c r="M70" s="36"/>
      <c r="N70" s="116" t="s">
        <v>102</v>
      </c>
      <c r="O70" s="116"/>
      <c r="P70" s="117">
        <f>+P10</f>
        <v>24</v>
      </c>
      <c r="Q70" s="117"/>
      <c r="R70" s="117"/>
      <c r="S70" s="117"/>
      <c r="T70" s="36"/>
      <c r="U70" s="36"/>
      <c r="V70" s="116" t="s">
        <v>103</v>
      </c>
      <c r="W70" s="116"/>
      <c r="X70" s="117">
        <f>+P70</f>
        <v>24</v>
      </c>
      <c r="Y70" s="117"/>
      <c r="Z70" s="117"/>
      <c r="AA70" s="118"/>
    </row>
    <row r="71" spans="1:27" ht="19.5" customHeight="1">
      <c r="A71" s="44" t="s">
        <v>104</v>
      </c>
      <c r="B71" s="34"/>
      <c r="C71" s="34"/>
      <c r="D71" s="34"/>
      <c r="E71" s="14"/>
      <c r="F71" s="60"/>
      <c r="G71" s="60"/>
      <c r="H71" s="112">
        <f>+H11</f>
        <v>100000</v>
      </c>
      <c r="I71" s="113"/>
      <c r="J71" s="113"/>
      <c r="K71" s="119"/>
      <c r="L71" s="35"/>
      <c r="M71" s="35"/>
      <c r="N71" s="73"/>
      <c r="O71" s="73"/>
      <c r="P71" s="112">
        <f>+P11</f>
        <v>100000</v>
      </c>
      <c r="Q71" s="113"/>
      <c r="R71" s="113"/>
      <c r="S71" s="119"/>
      <c r="T71" s="35"/>
      <c r="U71" s="35"/>
      <c r="V71" s="73"/>
      <c r="W71" s="73"/>
      <c r="X71" s="112">
        <f>+P71</f>
        <v>100000</v>
      </c>
      <c r="Y71" s="113"/>
      <c r="Z71" s="113"/>
      <c r="AA71" s="114"/>
    </row>
    <row r="72" spans="1:27" ht="19.5" customHeight="1">
      <c r="A72" s="106" t="s">
        <v>105</v>
      </c>
      <c r="B72" s="60" t="s">
        <v>106</v>
      </c>
      <c r="C72" s="60"/>
      <c r="D72" s="60"/>
      <c r="E72" s="60"/>
      <c r="F72" s="60"/>
      <c r="G72" s="60"/>
      <c r="H72" s="81" t="s">
        <v>107</v>
      </c>
      <c r="I72" s="81"/>
      <c r="J72" s="81"/>
      <c r="K72" s="81" t="s">
        <v>108</v>
      </c>
      <c r="L72" s="81"/>
      <c r="M72" s="81"/>
      <c r="N72" s="81" t="s">
        <v>109</v>
      </c>
      <c r="O72" s="81"/>
      <c r="P72" s="81"/>
      <c r="Q72" s="81" t="s">
        <v>110</v>
      </c>
      <c r="R72" s="81"/>
      <c r="S72" s="81"/>
      <c r="T72" s="81" t="s">
        <v>111</v>
      </c>
      <c r="U72" s="81"/>
      <c r="V72" s="81"/>
      <c r="W72" s="81" t="s">
        <v>1</v>
      </c>
      <c r="X72" s="81"/>
      <c r="Y72" s="81"/>
      <c r="Z72" s="81"/>
      <c r="AA72" s="115"/>
    </row>
    <row r="73" spans="1:27" ht="19.5" customHeight="1">
      <c r="A73" s="106"/>
      <c r="B73" s="60"/>
      <c r="C73" s="60"/>
      <c r="D73" s="60"/>
      <c r="E73" s="60"/>
      <c r="F73" s="60"/>
      <c r="G73" s="60"/>
      <c r="H73" s="81" t="s">
        <v>112</v>
      </c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115"/>
    </row>
    <row r="74" spans="1:27" ht="19.5" customHeight="1">
      <c r="A74" s="40">
        <v>1</v>
      </c>
      <c r="B74" s="58" t="s">
        <v>113</v>
      </c>
      <c r="C74" s="58"/>
      <c r="D74" s="58"/>
      <c r="E74" s="58"/>
      <c r="F74" s="58"/>
      <c r="G74" s="58"/>
      <c r="H74" s="82">
        <f>H44</f>
        <v>3670</v>
      </c>
      <c r="I74" s="82"/>
      <c r="J74" s="82"/>
      <c r="K74" s="111"/>
      <c r="L74" s="111"/>
      <c r="M74" s="111"/>
      <c r="N74" s="82">
        <f>N44</f>
        <v>8330</v>
      </c>
      <c r="O74" s="82"/>
      <c r="P74" s="97"/>
      <c r="Q74" s="82">
        <f>Q44</f>
        <v>500</v>
      </c>
      <c r="R74" s="82"/>
      <c r="S74" s="82"/>
      <c r="T74" s="111"/>
      <c r="U74" s="111"/>
      <c r="V74" s="111"/>
      <c r="W74" s="82">
        <f>+Q74+N74+H74</f>
        <v>12500</v>
      </c>
      <c r="X74" s="82"/>
      <c r="Y74" s="82"/>
      <c r="Z74" s="82"/>
      <c r="AA74" s="98"/>
    </row>
    <row r="75" spans="1:27" ht="19.5" customHeight="1">
      <c r="A75" s="40">
        <v>2</v>
      </c>
      <c r="B75" s="58" t="s">
        <v>114</v>
      </c>
      <c r="C75" s="58"/>
      <c r="D75" s="58"/>
      <c r="E75" s="58"/>
      <c r="F75" s="58"/>
      <c r="G75" s="58"/>
      <c r="H75" s="82">
        <f>H45</f>
        <v>12000</v>
      </c>
      <c r="I75" s="82"/>
      <c r="J75" s="82"/>
      <c r="K75" s="104"/>
      <c r="L75" s="104"/>
      <c r="M75" s="104"/>
      <c r="N75" s="82"/>
      <c r="O75" s="82"/>
      <c r="P75" s="97"/>
      <c r="Q75" s="103"/>
      <c r="R75" s="104"/>
      <c r="S75" s="105"/>
      <c r="T75" s="104"/>
      <c r="U75" s="104"/>
      <c r="V75" s="104"/>
      <c r="W75" s="82">
        <f>+H75</f>
        <v>12000</v>
      </c>
      <c r="X75" s="82"/>
      <c r="Y75" s="82"/>
      <c r="Z75" s="82"/>
      <c r="AA75" s="98"/>
    </row>
    <row r="76" spans="1:27" ht="19.5" customHeight="1">
      <c r="A76" s="40">
        <v>3</v>
      </c>
      <c r="B76" s="58" t="s">
        <v>115</v>
      </c>
      <c r="C76" s="58"/>
      <c r="D76" s="58"/>
      <c r="E76" s="58"/>
      <c r="F76" s="58"/>
      <c r="G76" s="58"/>
      <c r="H76" s="103"/>
      <c r="I76" s="104"/>
      <c r="J76" s="104"/>
      <c r="K76" s="82">
        <f>K46</f>
        <v>1100</v>
      </c>
      <c r="L76" s="82"/>
      <c r="M76" s="82"/>
      <c r="N76" s="104"/>
      <c r="O76" s="104"/>
      <c r="P76" s="104"/>
      <c r="Q76" s="103"/>
      <c r="R76" s="104"/>
      <c r="S76" s="105"/>
      <c r="T76" s="82">
        <f>+T46</f>
        <v>10</v>
      </c>
      <c r="U76" s="82"/>
      <c r="V76" s="97"/>
      <c r="W76" s="82">
        <f>+T76+K76</f>
        <v>1110</v>
      </c>
      <c r="X76" s="82"/>
      <c r="Y76" s="82"/>
      <c r="Z76" s="82"/>
      <c r="AA76" s="98"/>
    </row>
    <row r="77" spans="1:27" ht="19.5" customHeight="1">
      <c r="A77" s="40">
        <v>4</v>
      </c>
      <c r="B77" s="58" t="s">
        <v>116</v>
      </c>
      <c r="C77" s="58"/>
      <c r="D77" s="58"/>
      <c r="E77" s="58"/>
      <c r="F77" s="58"/>
      <c r="G77" s="58"/>
      <c r="H77" s="103"/>
      <c r="I77" s="104"/>
      <c r="J77" s="104"/>
      <c r="K77" s="82"/>
      <c r="L77" s="82"/>
      <c r="M77" s="82"/>
      <c r="N77" s="104"/>
      <c r="O77" s="104"/>
      <c r="P77" s="104"/>
      <c r="Q77" s="103"/>
      <c r="R77" s="104"/>
      <c r="S77" s="105"/>
      <c r="T77" s="82"/>
      <c r="U77" s="82"/>
      <c r="V77" s="97"/>
      <c r="W77" s="82"/>
      <c r="X77" s="82"/>
      <c r="Y77" s="82"/>
      <c r="Z77" s="82"/>
      <c r="AA77" s="98"/>
    </row>
    <row r="78" spans="1:27" ht="19.5" customHeight="1">
      <c r="A78" s="40">
        <v>5</v>
      </c>
      <c r="B78" s="58" t="s">
        <v>117</v>
      </c>
      <c r="C78" s="58"/>
      <c r="D78" s="58"/>
      <c r="E78" s="58"/>
      <c r="F78" s="58"/>
      <c r="G78" s="58"/>
      <c r="H78" s="82"/>
      <c r="I78" s="82"/>
      <c r="J78" s="82"/>
      <c r="K78" s="82"/>
      <c r="L78" s="82"/>
      <c r="M78" s="82"/>
      <c r="N78" s="82"/>
      <c r="O78" s="82"/>
      <c r="P78" s="97"/>
      <c r="Q78" s="82"/>
      <c r="R78" s="82"/>
      <c r="S78" s="82"/>
      <c r="T78" s="82"/>
      <c r="U78" s="82"/>
      <c r="V78" s="97"/>
      <c r="W78" s="82"/>
      <c r="X78" s="82"/>
      <c r="Y78" s="82"/>
      <c r="Z78" s="82"/>
      <c r="AA78" s="98"/>
    </row>
    <row r="79" spans="1:27" ht="19.5" customHeight="1">
      <c r="A79" s="40">
        <v>6</v>
      </c>
      <c r="B79" s="58" t="s">
        <v>118</v>
      </c>
      <c r="C79" s="58"/>
      <c r="D79" s="58"/>
      <c r="E79" s="58"/>
      <c r="F79" s="58"/>
      <c r="G79" s="58"/>
      <c r="H79" s="103"/>
      <c r="I79" s="104"/>
      <c r="J79" s="104"/>
      <c r="K79" s="82"/>
      <c r="L79" s="82"/>
      <c r="M79" s="82"/>
      <c r="N79" s="104"/>
      <c r="O79" s="104"/>
      <c r="P79" s="104"/>
      <c r="Q79" s="103"/>
      <c r="R79" s="104"/>
      <c r="S79" s="105"/>
      <c r="T79" s="82"/>
      <c r="U79" s="82"/>
      <c r="V79" s="97"/>
      <c r="W79" s="82"/>
      <c r="X79" s="82"/>
      <c r="Y79" s="82"/>
      <c r="Z79" s="82"/>
      <c r="AA79" s="98"/>
    </row>
    <row r="80" spans="1:27" ht="19.5" customHeight="1">
      <c r="A80" s="40">
        <v>7</v>
      </c>
      <c r="B80" s="58" t="s">
        <v>119</v>
      </c>
      <c r="C80" s="58"/>
      <c r="D80" s="58"/>
      <c r="E80" s="58"/>
      <c r="F80" s="58"/>
      <c r="G80" s="58"/>
      <c r="H80" s="82"/>
      <c r="I80" s="82"/>
      <c r="J80" s="82"/>
      <c r="K80" s="82"/>
      <c r="L80" s="82"/>
      <c r="M80" s="82"/>
      <c r="N80" s="82"/>
      <c r="O80" s="82"/>
      <c r="P80" s="97"/>
      <c r="Q80" s="82"/>
      <c r="R80" s="82"/>
      <c r="S80" s="82"/>
      <c r="T80" s="82"/>
      <c r="U80" s="82"/>
      <c r="V80" s="97"/>
      <c r="W80" s="82"/>
      <c r="X80" s="82"/>
      <c r="Y80" s="82"/>
      <c r="Z80" s="82"/>
      <c r="AA80" s="98"/>
    </row>
    <row r="81" spans="1:27" ht="19.5" customHeight="1">
      <c r="A81" s="99" t="s">
        <v>1</v>
      </c>
      <c r="B81" s="67"/>
      <c r="C81" s="67"/>
      <c r="D81" s="67"/>
      <c r="E81" s="67"/>
      <c r="F81" s="67"/>
      <c r="G81" s="67"/>
      <c r="H81" s="101">
        <f>SUM(H74:H80)</f>
        <v>15670</v>
      </c>
      <c r="I81" s="102"/>
      <c r="J81" s="102"/>
      <c r="K81" s="68">
        <f>SUM(K74:K80)</f>
        <v>1100</v>
      </c>
      <c r="L81" s="68"/>
      <c r="M81" s="68"/>
      <c r="N81" s="68">
        <f>SUM(N74:N80)</f>
        <v>8330</v>
      </c>
      <c r="O81" s="68"/>
      <c r="P81" s="56"/>
      <c r="Q81" s="68">
        <f>SUM(Q74:Q80)</f>
        <v>500</v>
      </c>
      <c r="R81" s="68"/>
      <c r="S81" s="68"/>
      <c r="T81" s="68">
        <f>SUM(T74:T80)</f>
        <v>10</v>
      </c>
      <c r="U81" s="68"/>
      <c r="V81" s="56"/>
      <c r="W81" s="68">
        <f>SUM(W74:W80)</f>
        <v>25610</v>
      </c>
      <c r="X81" s="68"/>
      <c r="Y81" s="68"/>
      <c r="Z81" s="68"/>
      <c r="AA81" s="57"/>
    </row>
    <row r="82" spans="1:27" ht="19.5" customHeight="1">
      <c r="A82" s="40"/>
      <c r="B82" s="14"/>
      <c r="C82" s="14"/>
      <c r="D82" s="14"/>
      <c r="E82" s="14"/>
      <c r="F82" s="14"/>
      <c r="G82" s="14"/>
      <c r="H82" s="61" t="str">
        <f>+H52</f>
        <v>Amount in words Rs. Twenty Six Thousand Two hundred Eighty Eight   Only</v>
      </c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2"/>
    </row>
    <row r="83" spans="1:27" ht="15" customHeight="1">
      <c r="A83" s="44" t="s">
        <v>120</v>
      </c>
      <c r="B83" s="14"/>
      <c r="C83" s="14"/>
      <c r="D83" s="14"/>
      <c r="E83" s="14"/>
      <c r="F83" s="59"/>
      <c r="G83" s="59"/>
      <c r="H83" s="59"/>
      <c r="I83" s="59"/>
      <c r="J83" s="59"/>
      <c r="K83" s="59"/>
      <c r="L83" s="59"/>
      <c r="M83" s="14"/>
      <c r="N83" s="14"/>
      <c r="O83" s="14"/>
      <c r="P83" s="14"/>
      <c r="Q83" s="14"/>
      <c r="R83" s="14"/>
      <c r="S83" s="14"/>
      <c r="T83" s="14"/>
      <c r="U83" s="59" t="s">
        <v>121</v>
      </c>
      <c r="V83" s="59"/>
      <c r="W83" s="59"/>
      <c r="X83" s="59"/>
      <c r="Y83" s="59"/>
      <c r="Z83" s="59"/>
      <c r="AA83" s="63"/>
    </row>
    <row r="84" spans="1:27" ht="15" customHeight="1">
      <c r="A84" s="44"/>
      <c r="B84" s="14"/>
      <c r="C84" s="14"/>
      <c r="D84" s="14"/>
      <c r="E84" s="14"/>
      <c r="F84" s="60"/>
      <c r="G84" s="60"/>
      <c r="H84" s="60"/>
      <c r="I84" s="60"/>
      <c r="J84" s="60"/>
      <c r="K84" s="60"/>
      <c r="L84" s="60"/>
      <c r="M84" s="14"/>
      <c r="N84" s="14"/>
      <c r="O84" s="14"/>
      <c r="P84" s="14"/>
      <c r="Q84" s="14"/>
      <c r="R84" s="14"/>
      <c r="S84" s="14"/>
      <c r="T84" s="14"/>
      <c r="U84" s="4" t="s">
        <v>122</v>
      </c>
      <c r="V84" s="14"/>
      <c r="W84" s="14"/>
      <c r="X84" s="14"/>
      <c r="Y84" s="14"/>
      <c r="Z84" s="14"/>
      <c r="AA84" s="46"/>
    </row>
    <row r="85" spans="1:27" ht="15" customHeight="1">
      <c r="A85" s="44" t="s">
        <v>123</v>
      </c>
      <c r="B85" s="14"/>
      <c r="C85" s="14"/>
      <c r="D85" s="14"/>
      <c r="E85" s="14"/>
      <c r="F85" s="60"/>
      <c r="G85" s="60"/>
      <c r="H85" s="60"/>
      <c r="I85" s="60"/>
      <c r="J85" s="60"/>
      <c r="K85" s="60"/>
      <c r="L85" s="60"/>
      <c r="M85" s="14"/>
      <c r="N85" s="14"/>
      <c r="O85" s="14"/>
      <c r="P85" s="14"/>
      <c r="Q85" s="14"/>
      <c r="R85" s="14"/>
      <c r="S85" s="14"/>
      <c r="T85" s="14"/>
      <c r="U85" s="4" t="s">
        <v>124</v>
      </c>
      <c r="V85" s="4"/>
      <c r="W85" s="14"/>
      <c r="X85" s="14"/>
      <c r="Y85" s="14"/>
      <c r="Z85" s="14"/>
      <c r="AA85" s="46"/>
    </row>
    <row r="86" spans="1:27" ht="15" customHeight="1">
      <c r="A86" s="44"/>
      <c r="B86" s="14"/>
      <c r="C86" s="14"/>
      <c r="D86" s="14"/>
      <c r="E86" s="14"/>
      <c r="F86" s="60"/>
      <c r="G86" s="60"/>
      <c r="H86" s="60"/>
      <c r="I86" s="60"/>
      <c r="J86" s="60"/>
      <c r="K86" s="60"/>
      <c r="L86" s="60"/>
      <c r="M86" s="14"/>
      <c r="N86" s="14"/>
      <c r="O86" s="14"/>
      <c r="P86" s="14"/>
      <c r="Q86" s="14"/>
      <c r="R86" s="14"/>
      <c r="S86" s="14"/>
      <c r="T86" s="14"/>
      <c r="U86" s="4" t="s">
        <v>82</v>
      </c>
      <c r="V86" s="4"/>
      <c r="W86" s="14"/>
      <c r="X86" s="14"/>
      <c r="Y86" s="14"/>
      <c r="Z86" s="14"/>
      <c r="AA86" s="46"/>
    </row>
    <row r="87" spans="1:27" ht="15" customHeight="1">
      <c r="A87" s="44" t="s">
        <v>125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4" t="s">
        <v>126</v>
      </c>
      <c r="V87" s="4"/>
      <c r="W87" s="14"/>
      <c r="X87" s="14"/>
      <c r="Y87" s="14"/>
      <c r="Z87" s="14"/>
      <c r="AA87" s="46"/>
    </row>
    <row r="88" spans="1:27" ht="15" customHeight="1">
      <c r="A88" s="44" t="s">
        <v>127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4" t="s">
        <v>128</v>
      </c>
      <c r="V88" s="4"/>
      <c r="W88" s="14"/>
      <c r="X88" s="14"/>
      <c r="Y88" s="14"/>
      <c r="Z88" s="14"/>
      <c r="AA88" s="46"/>
    </row>
    <row r="89" spans="1:27" ht="15" customHeight="1">
      <c r="A89" s="44"/>
      <c r="B89" s="42"/>
      <c r="C89" s="42"/>
      <c r="D89" s="42"/>
      <c r="E89" s="42"/>
      <c r="F89" s="54" t="s">
        <v>129</v>
      </c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100"/>
      <c r="T89" s="42"/>
      <c r="U89" s="42" t="s">
        <v>130</v>
      </c>
      <c r="V89" s="42"/>
      <c r="W89" s="42"/>
      <c r="X89" s="42"/>
      <c r="Y89" s="42"/>
      <c r="Z89" s="42"/>
      <c r="AA89" s="43"/>
    </row>
    <row r="90" spans="1:27" ht="15" customHeight="1" thickBot="1">
      <c r="A90" s="47" t="s">
        <v>131</v>
      </c>
      <c r="B90" s="48"/>
      <c r="C90" s="48"/>
      <c r="D90" s="48"/>
      <c r="E90" s="66"/>
      <c r="F90" s="66"/>
      <c r="G90" s="66"/>
      <c r="H90" s="66"/>
      <c r="I90" s="66"/>
      <c r="J90" s="66"/>
      <c r="K90" s="66"/>
      <c r="L90" s="66"/>
      <c r="M90" s="66"/>
      <c r="N90" s="66" t="s">
        <v>132</v>
      </c>
      <c r="O90" s="66"/>
      <c r="P90" s="66"/>
      <c r="Q90" s="66"/>
      <c r="R90" s="66"/>
      <c r="S90" s="66"/>
      <c r="T90" s="66"/>
      <c r="U90" s="64" t="s">
        <v>133</v>
      </c>
      <c r="V90" s="64"/>
      <c r="W90" s="64"/>
      <c r="X90" s="65"/>
      <c r="Y90" s="66"/>
      <c r="Z90" s="66"/>
      <c r="AA90" s="53"/>
    </row>
    <row r="91" spans="1:27" ht="19.5" customHeight="1">
      <c r="A91" s="38"/>
      <c r="B91" s="39"/>
      <c r="C91" s="39"/>
      <c r="D91" s="124" t="s">
        <v>85</v>
      </c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5" t="s">
        <v>143</v>
      </c>
      <c r="AA91" s="126"/>
    </row>
    <row r="92" spans="1:27" ht="19.5" customHeight="1">
      <c r="A92" s="40"/>
      <c r="B92" s="14"/>
      <c r="C92" s="14"/>
      <c r="D92" s="60" t="s">
        <v>86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127"/>
      <c r="AA92" s="128"/>
    </row>
    <row r="93" spans="1:27" ht="19.5" customHeight="1">
      <c r="A93" s="40"/>
      <c r="B93" s="41"/>
      <c r="C93" s="41"/>
      <c r="D93" s="59" t="s">
        <v>87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129">
        <f>+Z3</f>
        <v>40544</v>
      </c>
      <c r="AA93" s="130"/>
    </row>
    <row r="94" spans="1:27" ht="19.5" customHeight="1">
      <c r="A94" s="40"/>
      <c r="B94" s="42"/>
      <c r="C94" s="42"/>
      <c r="D94" s="60" t="s">
        <v>88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42"/>
      <c r="AA94" s="43"/>
    </row>
    <row r="95" spans="1:27" ht="19.5" customHeight="1">
      <c r="A95" s="44" t="s">
        <v>89</v>
      </c>
      <c r="B95" s="34"/>
      <c r="C95" s="34"/>
      <c r="D95" s="34"/>
      <c r="E95" s="14"/>
      <c r="F95" s="120">
        <f>+F5</f>
        <v>0</v>
      </c>
      <c r="G95" s="120"/>
      <c r="H95" s="120"/>
      <c r="I95" s="14"/>
      <c r="J95" s="14"/>
      <c r="K95" s="4" t="s">
        <v>90</v>
      </c>
      <c r="L95" s="14"/>
      <c r="M95" s="14"/>
      <c r="N95" s="14"/>
      <c r="O95" s="14"/>
      <c r="P95" s="14"/>
      <c r="Q95" s="14"/>
      <c r="R95" s="14"/>
      <c r="S95" s="14"/>
      <c r="T95" s="4" t="s">
        <v>91</v>
      </c>
      <c r="U95" s="14"/>
      <c r="V95" s="14"/>
      <c r="W95" s="14"/>
      <c r="X95" s="7" t="s">
        <v>81</v>
      </c>
      <c r="Y95" s="14" t="s">
        <v>92</v>
      </c>
      <c r="Z95" s="4" t="s">
        <v>93</v>
      </c>
      <c r="AA95" s="45"/>
    </row>
    <row r="96" spans="1:27" ht="19.5" customHeight="1">
      <c r="A96" s="44"/>
      <c r="B96" s="34"/>
      <c r="C96" s="34"/>
      <c r="D96" s="34"/>
      <c r="E96" s="14"/>
      <c r="F96" s="14"/>
      <c r="G96" s="14"/>
      <c r="H96" s="14"/>
      <c r="I96" s="14" t="s">
        <v>94</v>
      </c>
      <c r="J96" s="14" t="s">
        <v>94</v>
      </c>
      <c r="K96" s="14" t="s">
        <v>95</v>
      </c>
      <c r="L96" s="14" t="s">
        <v>95</v>
      </c>
      <c r="M96" s="14" t="s">
        <v>95</v>
      </c>
      <c r="N96" s="14" t="s">
        <v>95</v>
      </c>
      <c r="O96" s="14"/>
      <c r="P96" s="14"/>
      <c r="Q96" s="14"/>
      <c r="R96" s="14"/>
      <c r="S96" s="14"/>
      <c r="T96" s="14" t="s">
        <v>96</v>
      </c>
      <c r="U96" s="14" t="s">
        <v>96</v>
      </c>
      <c r="V96" s="14" t="s">
        <v>94</v>
      </c>
      <c r="W96" s="14" t="s">
        <v>94</v>
      </c>
      <c r="X96" s="14" t="s">
        <v>95</v>
      </c>
      <c r="Y96" s="14" t="s">
        <v>95</v>
      </c>
      <c r="Z96" s="14" t="s">
        <v>95</v>
      </c>
      <c r="AA96" s="46" t="s">
        <v>95</v>
      </c>
    </row>
    <row r="97" spans="1:27" ht="19.5" customHeight="1">
      <c r="A97" s="106" t="s">
        <v>97</v>
      </c>
      <c r="B97" s="121"/>
      <c r="C97" s="121"/>
      <c r="D97" s="121"/>
      <c r="E97" s="14"/>
      <c r="F97" s="4" t="s">
        <v>98</v>
      </c>
      <c r="G97" s="14"/>
      <c r="H97" s="14"/>
      <c r="I97" s="37">
        <f aca="true" t="shared" si="6" ref="I97:N97">+I7</f>
        <v>0</v>
      </c>
      <c r="J97" s="37">
        <f t="shared" si="6"/>
        <v>1</v>
      </c>
      <c r="K97" s="37">
        <f t="shared" si="6"/>
        <v>2</v>
      </c>
      <c r="L97" s="37">
        <f t="shared" si="6"/>
        <v>0</v>
      </c>
      <c r="M97" s="37">
        <f t="shared" si="6"/>
        <v>1</v>
      </c>
      <c r="N97" s="37">
        <f t="shared" si="6"/>
        <v>1</v>
      </c>
      <c r="O97" s="14"/>
      <c r="P97" s="122" t="s">
        <v>11</v>
      </c>
      <c r="Q97" s="122"/>
      <c r="R97" s="122"/>
      <c r="S97" s="123"/>
      <c r="T97" s="107"/>
      <c r="U97" s="107"/>
      <c r="V97" s="107">
        <f aca="true" t="shared" si="7" ref="V97:AA97">+V7</f>
        <v>0</v>
      </c>
      <c r="W97" s="107">
        <f t="shared" si="7"/>
        <v>2</v>
      </c>
      <c r="X97" s="107">
        <f t="shared" si="7"/>
        <v>2</v>
      </c>
      <c r="Y97" s="107">
        <f t="shared" si="7"/>
        <v>0</v>
      </c>
      <c r="Z97" s="107">
        <f t="shared" si="7"/>
        <v>1</v>
      </c>
      <c r="AA97" s="109">
        <f t="shared" si="7"/>
        <v>1</v>
      </c>
    </row>
    <row r="98" spans="1:27" ht="19.5" customHeight="1">
      <c r="A98" s="106"/>
      <c r="B98" s="121"/>
      <c r="C98" s="121"/>
      <c r="D98" s="121"/>
      <c r="E98" s="14"/>
      <c r="F98" s="42" t="s">
        <v>99</v>
      </c>
      <c r="G98" s="14"/>
      <c r="H98" s="14"/>
      <c r="I98" s="37">
        <f aca="true" t="shared" si="8" ref="I98:N98">+I97</f>
        <v>0</v>
      </c>
      <c r="J98" s="37">
        <f t="shared" si="8"/>
        <v>1</v>
      </c>
      <c r="K98" s="37">
        <f t="shared" si="8"/>
        <v>2</v>
      </c>
      <c r="L98" s="37">
        <f t="shared" si="8"/>
        <v>0</v>
      </c>
      <c r="M98" s="37">
        <f t="shared" si="8"/>
        <v>1</v>
      </c>
      <c r="N98" s="37">
        <f t="shared" si="8"/>
        <v>1</v>
      </c>
      <c r="O98" s="14"/>
      <c r="P98" s="122"/>
      <c r="Q98" s="122"/>
      <c r="R98" s="122"/>
      <c r="S98" s="123"/>
      <c r="T98" s="108"/>
      <c r="U98" s="108"/>
      <c r="V98" s="108"/>
      <c r="W98" s="108"/>
      <c r="X98" s="108"/>
      <c r="Y98" s="108"/>
      <c r="Z98" s="108"/>
      <c r="AA98" s="110"/>
    </row>
    <row r="99" spans="1:27" ht="19.5" customHeight="1">
      <c r="A99" s="44"/>
      <c r="B99" s="34"/>
      <c r="C99" s="34"/>
      <c r="D99" s="3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46"/>
    </row>
    <row r="100" spans="1:27" ht="19.5" customHeight="1">
      <c r="A100" s="44" t="s">
        <v>100</v>
      </c>
      <c r="B100" s="34"/>
      <c r="C100" s="34"/>
      <c r="D100" s="34"/>
      <c r="E100" s="14"/>
      <c r="F100" s="60" t="s">
        <v>101</v>
      </c>
      <c r="G100" s="60"/>
      <c r="H100" s="117">
        <f>+H10</f>
        <v>24</v>
      </c>
      <c r="I100" s="117"/>
      <c r="J100" s="117"/>
      <c r="K100" s="117"/>
      <c r="L100" s="36"/>
      <c r="M100" s="36"/>
      <c r="N100" s="116" t="s">
        <v>102</v>
      </c>
      <c r="O100" s="116"/>
      <c r="P100" s="117">
        <f>+P10</f>
        <v>24</v>
      </c>
      <c r="Q100" s="117"/>
      <c r="R100" s="117"/>
      <c r="S100" s="117"/>
      <c r="T100" s="36"/>
      <c r="U100" s="36"/>
      <c r="V100" s="116" t="s">
        <v>103</v>
      </c>
      <c r="W100" s="116"/>
      <c r="X100" s="117">
        <f>+P100</f>
        <v>24</v>
      </c>
      <c r="Y100" s="117"/>
      <c r="Z100" s="117"/>
      <c r="AA100" s="118"/>
    </row>
    <row r="101" spans="1:27" ht="19.5" customHeight="1">
      <c r="A101" s="44" t="s">
        <v>104</v>
      </c>
      <c r="B101" s="34"/>
      <c r="C101" s="34"/>
      <c r="D101" s="34"/>
      <c r="E101" s="14"/>
      <c r="F101" s="60"/>
      <c r="G101" s="60"/>
      <c r="H101" s="112">
        <v>84305</v>
      </c>
      <c r="I101" s="113"/>
      <c r="J101" s="113"/>
      <c r="K101" s="119"/>
      <c r="L101" s="35"/>
      <c r="M101" s="35"/>
      <c r="N101" s="73"/>
      <c r="O101" s="73"/>
      <c r="P101" s="112">
        <v>77105</v>
      </c>
      <c r="Q101" s="113"/>
      <c r="R101" s="113"/>
      <c r="S101" s="119"/>
      <c r="T101" s="35"/>
      <c r="U101" s="35"/>
      <c r="V101" s="73"/>
      <c r="W101" s="73"/>
      <c r="X101" s="112">
        <f>+P101</f>
        <v>77105</v>
      </c>
      <c r="Y101" s="113"/>
      <c r="Z101" s="113"/>
      <c r="AA101" s="114"/>
    </row>
    <row r="102" spans="1:27" ht="19.5" customHeight="1">
      <c r="A102" s="106" t="s">
        <v>105</v>
      </c>
      <c r="B102" s="60" t="s">
        <v>106</v>
      </c>
      <c r="C102" s="60"/>
      <c r="D102" s="60"/>
      <c r="E102" s="60"/>
      <c r="F102" s="60"/>
      <c r="G102" s="60"/>
      <c r="H102" s="81" t="s">
        <v>107</v>
      </c>
      <c r="I102" s="81"/>
      <c r="J102" s="81"/>
      <c r="K102" s="81" t="s">
        <v>108</v>
      </c>
      <c r="L102" s="81"/>
      <c r="M102" s="81"/>
      <c r="N102" s="81" t="s">
        <v>109</v>
      </c>
      <c r="O102" s="81"/>
      <c r="P102" s="81"/>
      <c r="Q102" s="81" t="s">
        <v>110</v>
      </c>
      <c r="R102" s="81"/>
      <c r="S102" s="81"/>
      <c r="T102" s="81" t="s">
        <v>111</v>
      </c>
      <c r="U102" s="81"/>
      <c r="V102" s="81"/>
      <c r="W102" s="81" t="s">
        <v>1</v>
      </c>
      <c r="X102" s="81"/>
      <c r="Y102" s="81"/>
      <c r="Z102" s="81"/>
      <c r="AA102" s="115"/>
    </row>
    <row r="103" spans="1:27" ht="19.5" customHeight="1">
      <c r="A103" s="106"/>
      <c r="B103" s="60"/>
      <c r="C103" s="60"/>
      <c r="D103" s="60"/>
      <c r="E103" s="60"/>
      <c r="F103" s="60"/>
      <c r="G103" s="60"/>
      <c r="H103" s="81" t="s">
        <v>112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115"/>
    </row>
    <row r="104" spans="1:27" ht="19.5" customHeight="1">
      <c r="A104" s="40">
        <v>1</v>
      </c>
      <c r="B104" s="58" t="s">
        <v>113</v>
      </c>
      <c r="C104" s="58"/>
      <c r="D104" s="58"/>
      <c r="E104" s="58"/>
      <c r="F104" s="58"/>
      <c r="G104" s="58"/>
      <c r="H104" s="82">
        <f>+H105-N104</f>
        <v>3670</v>
      </c>
      <c r="I104" s="82"/>
      <c r="J104" s="82"/>
      <c r="K104" s="111"/>
      <c r="L104" s="111"/>
      <c r="M104" s="111"/>
      <c r="N104" s="82">
        <f>N74</f>
        <v>8330</v>
      </c>
      <c r="O104" s="82"/>
      <c r="P104" s="97"/>
      <c r="Q104" s="82">
        <f>Q74</f>
        <v>500</v>
      </c>
      <c r="R104" s="82"/>
      <c r="S104" s="82"/>
      <c r="T104" s="111"/>
      <c r="U104" s="111"/>
      <c r="V104" s="111"/>
      <c r="W104" s="82">
        <f>+Q104+N104+H104</f>
        <v>12500</v>
      </c>
      <c r="X104" s="82"/>
      <c r="Y104" s="82"/>
      <c r="Z104" s="82"/>
      <c r="AA104" s="98"/>
    </row>
    <row r="105" spans="1:27" ht="19.5" customHeight="1">
      <c r="A105" s="40">
        <v>2</v>
      </c>
      <c r="B105" s="58" t="s">
        <v>114</v>
      </c>
      <c r="C105" s="58"/>
      <c r="D105" s="58"/>
      <c r="E105" s="58"/>
      <c r="F105" s="58"/>
      <c r="G105" s="58"/>
      <c r="H105" s="82">
        <f>H75</f>
        <v>12000</v>
      </c>
      <c r="I105" s="82"/>
      <c r="J105" s="82"/>
      <c r="K105" s="104"/>
      <c r="L105" s="104"/>
      <c r="M105" s="104"/>
      <c r="N105" s="82"/>
      <c r="O105" s="82"/>
      <c r="P105" s="97"/>
      <c r="Q105" s="103"/>
      <c r="R105" s="104"/>
      <c r="S105" s="105"/>
      <c r="T105" s="104"/>
      <c r="U105" s="104"/>
      <c r="V105" s="104"/>
      <c r="W105" s="82">
        <f>+H105</f>
        <v>12000</v>
      </c>
      <c r="X105" s="82"/>
      <c r="Y105" s="82"/>
      <c r="Z105" s="82"/>
      <c r="AA105" s="98"/>
    </row>
    <row r="106" spans="1:27" ht="19.5" customHeight="1">
      <c r="A106" s="40">
        <v>3</v>
      </c>
      <c r="B106" s="58" t="s">
        <v>115</v>
      </c>
      <c r="C106" s="58"/>
      <c r="D106" s="58"/>
      <c r="E106" s="58"/>
      <c r="F106" s="58"/>
      <c r="G106" s="58"/>
      <c r="H106" s="103"/>
      <c r="I106" s="104"/>
      <c r="J106" s="104"/>
      <c r="K106" s="82">
        <f>K76</f>
        <v>1100</v>
      </c>
      <c r="L106" s="82"/>
      <c r="M106" s="82"/>
      <c r="N106" s="104"/>
      <c r="O106" s="104"/>
      <c r="P106" s="104"/>
      <c r="Q106" s="103"/>
      <c r="R106" s="104"/>
      <c r="S106" s="105"/>
      <c r="T106" s="82">
        <f>+T76</f>
        <v>10</v>
      </c>
      <c r="U106" s="82"/>
      <c r="V106" s="97"/>
      <c r="W106" s="82">
        <f>+T106+K106</f>
        <v>1110</v>
      </c>
      <c r="X106" s="82"/>
      <c r="Y106" s="82"/>
      <c r="Z106" s="82"/>
      <c r="AA106" s="98"/>
    </row>
    <row r="107" spans="1:27" ht="19.5" customHeight="1">
      <c r="A107" s="40">
        <v>4</v>
      </c>
      <c r="B107" s="58" t="s">
        <v>116</v>
      </c>
      <c r="C107" s="58"/>
      <c r="D107" s="58"/>
      <c r="E107" s="58"/>
      <c r="F107" s="58"/>
      <c r="G107" s="58"/>
      <c r="H107" s="103"/>
      <c r="I107" s="104"/>
      <c r="J107" s="104"/>
      <c r="K107" s="82"/>
      <c r="L107" s="82"/>
      <c r="M107" s="82"/>
      <c r="N107" s="104"/>
      <c r="O107" s="104"/>
      <c r="P107" s="104"/>
      <c r="Q107" s="103"/>
      <c r="R107" s="104"/>
      <c r="S107" s="105"/>
      <c r="T107" s="82"/>
      <c r="U107" s="82"/>
      <c r="V107" s="97"/>
      <c r="W107" s="82"/>
      <c r="X107" s="82"/>
      <c r="Y107" s="82"/>
      <c r="Z107" s="82"/>
      <c r="AA107" s="98"/>
    </row>
    <row r="108" spans="1:27" ht="19.5" customHeight="1">
      <c r="A108" s="40">
        <v>5</v>
      </c>
      <c r="B108" s="58" t="s">
        <v>117</v>
      </c>
      <c r="C108" s="58"/>
      <c r="D108" s="58"/>
      <c r="E108" s="58"/>
      <c r="F108" s="58"/>
      <c r="G108" s="58"/>
      <c r="H108" s="82"/>
      <c r="I108" s="82"/>
      <c r="J108" s="82"/>
      <c r="K108" s="82"/>
      <c r="L108" s="82"/>
      <c r="M108" s="82"/>
      <c r="N108" s="82"/>
      <c r="O108" s="82"/>
      <c r="P108" s="97"/>
      <c r="Q108" s="82"/>
      <c r="R108" s="82"/>
      <c r="S108" s="82"/>
      <c r="T108" s="82"/>
      <c r="U108" s="82"/>
      <c r="V108" s="97"/>
      <c r="W108" s="82"/>
      <c r="X108" s="82"/>
      <c r="Y108" s="82"/>
      <c r="Z108" s="82"/>
      <c r="AA108" s="98"/>
    </row>
    <row r="109" spans="1:27" ht="19.5" customHeight="1">
      <c r="A109" s="40">
        <v>6</v>
      </c>
      <c r="B109" s="58" t="s">
        <v>118</v>
      </c>
      <c r="C109" s="58"/>
      <c r="D109" s="58"/>
      <c r="E109" s="58"/>
      <c r="F109" s="58"/>
      <c r="G109" s="58"/>
      <c r="H109" s="103"/>
      <c r="I109" s="104"/>
      <c r="J109" s="104"/>
      <c r="K109" s="82"/>
      <c r="L109" s="82"/>
      <c r="M109" s="82"/>
      <c r="N109" s="104"/>
      <c r="O109" s="104"/>
      <c r="P109" s="104"/>
      <c r="Q109" s="103"/>
      <c r="R109" s="104"/>
      <c r="S109" s="105"/>
      <c r="T109" s="82"/>
      <c r="U109" s="82"/>
      <c r="V109" s="97"/>
      <c r="W109" s="82"/>
      <c r="X109" s="82"/>
      <c r="Y109" s="82"/>
      <c r="Z109" s="82"/>
      <c r="AA109" s="98"/>
    </row>
    <row r="110" spans="1:27" ht="19.5" customHeight="1">
      <c r="A110" s="40">
        <v>7</v>
      </c>
      <c r="B110" s="58" t="s">
        <v>119</v>
      </c>
      <c r="C110" s="58"/>
      <c r="D110" s="58"/>
      <c r="E110" s="58"/>
      <c r="F110" s="58"/>
      <c r="G110" s="58"/>
      <c r="H110" s="82"/>
      <c r="I110" s="82"/>
      <c r="J110" s="82"/>
      <c r="K110" s="82"/>
      <c r="L110" s="82"/>
      <c r="M110" s="82"/>
      <c r="N110" s="82"/>
      <c r="O110" s="82"/>
      <c r="P110" s="97"/>
      <c r="Q110" s="82"/>
      <c r="R110" s="82"/>
      <c r="S110" s="82"/>
      <c r="T110" s="82"/>
      <c r="U110" s="82"/>
      <c r="V110" s="97"/>
      <c r="W110" s="82"/>
      <c r="X110" s="82"/>
      <c r="Y110" s="82"/>
      <c r="Z110" s="82"/>
      <c r="AA110" s="98"/>
    </row>
    <row r="111" spans="1:27" ht="19.5" customHeight="1">
      <c r="A111" s="99" t="s">
        <v>1</v>
      </c>
      <c r="B111" s="67"/>
      <c r="C111" s="67"/>
      <c r="D111" s="67"/>
      <c r="E111" s="67"/>
      <c r="F111" s="67"/>
      <c r="G111" s="67"/>
      <c r="H111" s="101">
        <f>SUM(H104:H110)</f>
        <v>15670</v>
      </c>
      <c r="I111" s="102"/>
      <c r="J111" s="102"/>
      <c r="K111" s="68">
        <f>SUM(K104:K110)</f>
        <v>1100</v>
      </c>
      <c r="L111" s="68"/>
      <c r="M111" s="68"/>
      <c r="N111" s="68">
        <f>SUM(N104:N110)</f>
        <v>8330</v>
      </c>
      <c r="O111" s="68"/>
      <c r="P111" s="56"/>
      <c r="Q111" s="68">
        <f>SUM(Q104:Q110)</f>
        <v>500</v>
      </c>
      <c r="R111" s="68"/>
      <c r="S111" s="68"/>
      <c r="T111" s="68">
        <f>SUM(T104:T110)</f>
        <v>10</v>
      </c>
      <c r="U111" s="68"/>
      <c r="V111" s="56"/>
      <c r="W111" s="68">
        <f>SUM(W104:W110)</f>
        <v>25610</v>
      </c>
      <c r="X111" s="68"/>
      <c r="Y111" s="68"/>
      <c r="Z111" s="68"/>
      <c r="AA111" s="57"/>
    </row>
    <row r="112" spans="1:27" ht="19.5" customHeight="1">
      <c r="A112" s="40"/>
      <c r="B112" s="14"/>
      <c r="C112" s="14"/>
      <c r="D112" s="14"/>
      <c r="E112" s="14"/>
      <c r="F112" s="14"/>
      <c r="G112" s="14"/>
      <c r="H112" s="61" t="str">
        <f>+H82</f>
        <v>Amount in words Rs. Twenty Six Thousand Two hundred Eighty Eight   Only</v>
      </c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2"/>
    </row>
    <row r="113" spans="1:27" ht="15" customHeight="1">
      <c r="A113" s="44" t="s">
        <v>120</v>
      </c>
      <c r="B113" s="14"/>
      <c r="C113" s="14"/>
      <c r="D113" s="14"/>
      <c r="E113" s="14"/>
      <c r="F113" s="59"/>
      <c r="G113" s="59"/>
      <c r="H113" s="59"/>
      <c r="I113" s="59"/>
      <c r="J113" s="59"/>
      <c r="K113" s="59"/>
      <c r="L113" s="59"/>
      <c r="M113" s="14"/>
      <c r="N113" s="14"/>
      <c r="O113" s="14"/>
      <c r="P113" s="14"/>
      <c r="Q113" s="14"/>
      <c r="R113" s="14"/>
      <c r="S113" s="14"/>
      <c r="T113" s="14"/>
      <c r="U113" s="59" t="s">
        <v>121</v>
      </c>
      <c r="V113" s="59"/>
      <c r="W113" s="59"/>
      <c r="X113" s="59"/>
      <c r="Y113" s="59"/>
      <c r="Z113" s="59"/>
      <c r="AA113" s="63"/>
    </row>
    <row r="114" spans="1:27" ht="15" customHeight="1">
      <c r="A114" s="44"/>
      <c r="B114" s="14"/>
      <c r="C114" s="14"/>
      <c r="D114" s="14"/>
      <c r="E114" s="14"/>
      <c r="F114" s="60"/>
      <c r="G114" s="60"/>
      <c r="H114" s="60"/>
      <c r="I114" s="60"/>
      <c r="J114" s="60"/>
      <c r="K114" s="60"/>
      <c r="L114" s="60"/>
      <c r="M114" s="14"/>
      <c r="N114" s="14"/>
      <c r="O114" s="14"/>
      <c r="P114" s="14"/>
      <c r="Q114" s="14"/>
      <c r="R114" s="14"/>
      <c r="S114" s="14"/>
      <c r="T114" s="14"/>
      <c r="U114" s="4" t="s">
        <v>122</v>
      </c>
      <c r="V114" s="14"/>
      <c r="W114" s="14"/>
      <c r="X114" s="14"/>
      <c r="Y114" s="14"/>
      <c r="Z114" s="14"/>
      <c r="AA114" s="46"/>
    </row>
    <row r="115" spans="1:27" ht="15" customHeight="1">
      <c r="A115" s="44" t="s">
        <v>123</v>
      </c>
      <c r="B115" s="14"/>
      <c r="C115" s="14"/>
      <c r="D115" s="14"/>
      <c r="E115" s="14"/>
      <c r="F115" s="60"/>
      <c r="G115" s="60"/>
      <c r="H115" s="60"/>
      <c r="I115" s="60"/>
      <c r="J115" s="60"/>
      <c r="K115" s="60"/>
      <c r="L115" s="60"/>
      <c r="M115" s="14"/>
      <c r="N115" s="14"/>
      <c r="O115" s="14"/>
      <c r="P115" s="14"/>
      <c r="Q115" s="14"/>
      <c r="R115" s="14"/>
      <c r="S115" s="14"/>
      <c r="T115" s="14"/>
      <c r="U115" s="4" t="s">
        <v>124</v>
      </c>
      <c r="V115" s="4"/>
      <c r="W115" s="14"/>
      <c r="X115" s="14"/>
      <c r="Y115" s="14"/>
      <c r="Z115" s="14"/>
      <c r="AA115" s="46"/>
    </row>
    <row r="116" spans="1:27" ht="15" customHeight="1">
      <c r="A116" s="44"/>
      <c r="B116" s="14"/>
      <c r="C116" s="14"/>
      <c r="D116" s="14"/>
      <c r="E116" s="14"/>
      <c r="F116" s="60"/>
      <c r="G116" s="60"/>
      <c r="H116" s="60"/>
      <c r="I116" s="60"/>
      <c r="J116" s="60"/>
      <c r="K116" s="60"/>
      <c r="L116" s="60"/>
      <c r="M116" s="14"/>
      <c r="N116" s="14"/>
      <c r="O116" s="14"/>
      <c r="P116" s="14"/>
      <c r="Q116" s="14"/>
      <c r="R116" s="14"/>
      <c r="S116" s="14"/>
      <c r="T116" s="14"/>
      <c r="U116" s="4" t="s">
        <v>82</v>
      </c>
      <c r="V116" s="4"/>
      <c r="W116" s="14"/>
      <c r="X116" s="14"/>
      <c r="Y116" s="14"/>
      <c r="Z116" s="14"/>
      <c r="AA116" s="46"/>
    </row>
    <row r="117" spans="1:27" ht="15" customHeight="1">
      <c r="A117" s="44" t="s">
        <v>125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4" t="s">
        <v>126</v>
      </c>
      <c r="V117" s="4"/>
      <c r="W117" s="14"/>
      <c r="X117" s="14"/>
      <c r="Y117" s="14"/>
      <c r="Z117" s="14"/>
      <c r="AA117" s="46"/>
    </row>
    <row r="118" spans="1:27" ht="15" customHeight="1">
      <c r="A118" s="44" t="s">
        <v>127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4" t="s">
        <v>128</v>
      </c>
      <c r="V118" s="4"/>
      <c r="W118" s="14"/>
      <c r="X118" s="14"/>
      <c r="Y118" s="14"/>
      <c r="Z118" s="14"/>
      <c r="AA118" s="46"/>
    </row>
    <row r="119" spans="1:27" ht="15" customHeight="1">
      <c r="A119" s="44"/>
      <c r="B119" s="42"/>
      <c r="C119" s="42"/>
      <c r="D119" s="42"/>
      <c r="E119" s="42"/>
      <c r="F119" s="54" t="s">
        <v>129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100"/>
      <c r="T119" s="42"/>
      <c r="U119" s="42" t="s">
        <v>130</v>
      </c>
      <c r="V119" s="42"/>
      <c r="W119" s="42"/>
      <c r="X119" s="42"/>
      <c r="Y119" s="42"/>
      <c r="Z119" s="42"/>
      <c r="AA119" s="43"/>
    </row>
    <row r="120" spans="1:27" ht="15" customHeight="1" thickBot="1">
      <c r="A120" s="47" t="s">
        <v>131</v>
      </c>
      <c r="B120" s="48"/>
      <c r="C120" s="48"/>
      <c r="D120" s="48"/>
      <c r="E120" s="66"/>
      <c r="F120" s="66"/>
      <c r="G120" s="66"/>
      <c r="H120" s="66"/>
      <c r="I120" s="66"/>
      <c r="J120" s="66"/>
      <c r="K120" s="66"/>
      <c r="L120" s="66"/>
      <c r="M120" s="66"/>
      <c r="N120" s="66" t="s">
        <v>132</v>
      </c>
      <c r="O120" s="66"/>
      <c r="P120" s="66"/>
      <c r="Q120" s="66"/>
      <c r="R120" s="66"/>
      <c r="S120" s="66"/>
      <c r="T120" s="66"/>
      <c r="U120" s="64" t="s">
        <v>133</v>
      </c>
      <c r="V120" s="64"/>
      <c r="W120" s="64"/>
      <c r="X120" s="65"/>
      <c r="Y120" s="66"/>
      <c r="Z120" s="66"/>
      <c r="AA120" s="53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</sheetData>
  <sheetProtection/>
  <mergeCells count="412">
    <mergeCell ref="D1:Y1"/>
    <mergeCell ref="Z1:AA2"/>
    <mergeCell ref="D2:Y2"/>
    <mergeCell ref="D3:Y3"/>
    <mergeCell ref="Z3:AA3"/>
    <mergeCell ref="D4:Y4"/>
    <mergeCell ref="F5:H5"/>
    <mergeCell ref="A7:D8"/>
    <mergeCell ref="P7:S8"/>
    <mergeCell ref="T7:T8"/>
    <mergeCell ref="U7:U8"/>
    <mergeCell ref="V7:V8"/>
    <mergeCell ref="W7:W8"/>
    <mergeCell ref="X7:X8"/>
    <mergeCell ref="Y7:Y8"/>
    <mergeCell ref="F10:G11"/>
    <mergeCell ref="H10:K10"/>
    <mergeCell ref="N10:O11"/>
    <mergeCell ref="P10:S10"/>
    <mergeCell ref="V10:W11"/>
    <mergeCell ref="X10:AA10"/>
    <mergeCell ref="H11:K11"/>
    <mergeCell ref="P11:S11"/>
    <mergeCell ref="Q12:S12"/>
    <mergeCell ref="T12:V12"/>
    <mergeCell ref="W12:AA12"/>
    <mergeCell ref="H13:AA13"/>
    <mergeCell ref="Z7:Z8"/>
    <mergeCell ref="AA7:AA8"/>
    <mergeCell ref="B14:G14"/>
    <mergeCell ref="H14:J14"/>
    <mergeCell ref="K14:M14"/>
    <mergeCell ref="N14:P14"/>
    <mergeCell ref="X11:AA11"/>
    <mergeCell ref="N12:P12"/>
    <mergeCell ref="Q14:S14"/>
    <mergeCell ref="T14:V14"/>
    <mergeCell ref="A12:A13"/>
    <mergeCell ref="B12:G13"/>
    <mergeCell ref="H12:J12"/>
    <mergeCell ref="K12:M12"/>
    <mergeCell ref="B16:G16"/>
    <mergeCell ref="H16:J16"/>
    <mergeCell ref="W14:AA14"/>
    <mergeCell ref="B15:G15"/>
    <mergeCell ref="H15:J15"/>
    <mergeCell ref="K15:M15"/>
    <mergeCell ref="N15:P15"/>
    <mergeCell ref="Q15:S15"/>
    <mergeCell ref="T15:V15"/>
    <mergeCell ref="W15:AA15"/>
    <mergeCell ref="K18:M18"/>
    <mergeCell ref="N18:P18"/>
    <mergeCell ref="W16:AA16"/>
    <mergeCell ref="B17:G17"/>
    <mergeCell ref="H17:J17"/>
    <mergeCell ref="K17:M17"/>
    <mergeCell ref="N17:P17"/>
    <mergeCell ref="Q17:S17"/>
    <mergeCell ref="T17:V17"/>
    <mergeCell ref="W17:AA17"/>
    <mergeCell ref="Q16:S16"/>
    <mergeCell ref="T16:V16"/>
    <mergeCell ref="K16:M16"/>
    <mergeCell ref="N16:P16"/>
    <mergeCell ref="W18:AA18"/>
    <mergeCell ref="B19:G19"/>
    <mergeCell ref="H19:J19"/>
    <mergeCell ref="K19:M19"/>
    <mergeCell ref="N19:P19"/>
    <mergeCell ref="Q19:S19"/>
    <mergeCell ref="T19:V19"/>
    <mergeCell ref="W19:AA19"/>
    <mergeCell ref="B18:G18"/>
    <mergeCell ref="H18:J18"/>
    <mergeCell ref="Q21:S21"/>
    <mergeCell ref="T21:V21"/>
    <mergeCell ref="Q18:S18"/>
    <mergeCell ref="T18:V18"/>
    <mergeCell ref="A21:G21"/>
    <mergeCell ref="H21:J21"/>
    <mergeCell ref="K21:M21"/>
    <mergeCell ref="N21:P21"/>
    <mergeCell ref="F23:L23"/>
    <mergeCell ref="F24:L24"/>
    <mergeCell ref="W21:AA21"/>
    <mergeCell ref="B20:G20"/>
    <mergeCell ref="H20:J20"/>
    <mergeCell ref="K20:M20"/>
    <mergeCell ref="N20:P20"/>
    <mergeCell ref="Q20:S20"/>
    <mergeCell ref="T20:V20"/>
    <mergeCell ref="W20:AA20"/>
    <mergeCell ref="D31:Y31"/>
    <mergeCell ref="Z31:AA32"/>
    <mergeCell ref="D32:Y32"/>
    <mergeCell ref="D33:Y33"/>
    <mergeCell ref="Z33:AA33"/>
    <mergeCell ref="H22:AA22"/>
    <mergeCell ref="U23:AA23"/>
    <mergeCell ref="F29:S29"/>
    <mergeCell ref="E30:M30"/>
    <mergeCell ref="N30:P30"/>
    <mergeCell ref="F25:L25"/>
    <mergeCell ref="F26:L26"/>
    <mergeCell ref="Q30:T30"/>
    <mergeCell ref="U30:W30"/>
    <mergeCell ref="X30:AA30"/>
    <mergeCell ref="D34:Y34"/>
    <mergeCell ref="F35:H35"/>
    <mergeCell ref="A37:D38"/>
    <mergeCell ref="P37:S38"/>
    <mergeCell ref="T37:T38"/>
    <mergeCell ref="U37:U38"/>
    <mergeCell ref="V37:V38"/>
    <mergeCell ref="W37:W38"/>
    <mergeCell ref="X37:X38"/>
    <mergeCell ref="Y37:Y38"/>
    <mergeCell ref="F40:G41"/>
    <mergeCell ref="H40:K40"/>
    <mergeCell ref="N40:O41"/>
    <mergeCell ref="P40:S40"/>
    <mergeCell ref="V40:W41"/>
    <mergeCell ref="X40:AA40"/>
    <mergeCell ref="H41:K41"/>
    <mergeCell ref="P41:S41"/>
    <mergeCell ref="Q42:S42"/>
    <mergeCell ref="T42:V42"/>
    <mergeCell ref="W42:AA42"/>
    <mergeCell ref="H43:AA43"/>
    <mergeCell ref="Z37:Z38"/>
    <mergeCell ref="AA37:AA38"/>
    <mergeCell ref="B44:G44"/>
    <mergeCell ref="H44:J44"/>
    <mergeCell ref="K44:M44"/>
    <mergeCell ref="N44:P44"/>
    <mergeCell ref="X41:AA41"/>
    <mergeCell ref="N42:P42"/>
    <mergeCell ref="Q44:S44"/>
    <mergeCell ref="T44:V44"/>
    <mergeCell ref="A42:A43"/>
    <mergeCell ref="B42:G43"/>
    <mergeCell ref="H42:J42"/>
    <mergeCell ref="K42:M42"/>
    <mergeCell ref="W44:AA44"/>
    <mergeCell ref="B45:G45"/>
    <mergeCell ref="H45:J45"/>
    <mergeCell ref="K45:M45"/>
    <mergeCell ref="N45:P45"/>
    <mergeCell ref="Q45:S45"/>
    <mergeCell ref="T45:V45"/>
    <mergeCell ref="W45:AA45"/>
    <mergeCell ref="W46:AA46"/>
    <mergeCell ref="B47:G47"/>
    <mergeCell ref="H47:J47"/>
    <mergeCell ref="K47:M47"/>
    <mergeCell ref="N47:P47"/>
    <mergeCell ref="Q47:S47"/>
    <mergeCell ref="T47:V47"/>
    <mergeCell ref="W47:AA47"/>
    <mergeCell ref="B46:G46"/>
    <mergeCell ref="H46:J46"/>
    <mergeCell ref="B48:G48"/>
    <mergeCell ref="H48:J48"/>
    <mergeCell ref="K48:M48"/>
    <mergeCell ref="N48:P48"/>
    <mergeCell ref="Q46:S46"/>
    <mergeCell ref="T46:V46"/>
    <mergeCell ref="K46:M46"/>
    <mergeCell ref="N46:P46"/>
    <mergeCell ref="Q48:S48"/>
    <mergeCell ref="T48:V48"/>
    <mergeCell ref="W48:AA48"/>
    <mergeCell ref="B49:G49"/>
    <mergeCell ref="H49:J49"/>
    <mergeCell ref="K49:M49"/>
    <mergeCell ref="N49:P49"/>
    <mergeCell ref="Q49:S49"/>
    <mergeCell ref="T49:V49"/>
    <mergeCell ref="W49:AA49"/>
    <mergeCell ref="H51:J51"/>
    <mergeCell ref="K51:M51"/>
    <mergeCell ref="N51:P51"/>
    <mergeCell ref="Q51:S51"/>
    <mergeCell ref="F55:L55"/>
    <mergeCell ref="F56:L56"/>
    <mergeCell ref="F59:S59"/>
    <mergeCell ref="E60:M60"/>
    <mergeCell ref="N60:P60"/>
    <mergeCell ref="Q60:T60"/>
    <mergeCell ref="U60:W60"/>
    <mergeCell ref="X60:AA60"/>
    <mergeCell ref="D64:Y64"/>
    <mergeCell ref="F65:H65"/>
    <mergeCell ref="D61:Y61"/>
    <mergeCell ref="Z61:AA62"/>
    <mergeCell ref="D62:Y62"/>
    <mergeCell ref="D63:Y63"/>
    <mergeCell ref="Z63:AA63"/>
    <mergeCell ref="A67:D68"/>
    <mergeCell ref="P67:S68"/>
    <mergeCell ref="T67:T68"/>
    <mergeCell ref="U67:U68"/>
    <mergeCell ref="V67:V68"/>
    <mergeCell ref="W67:W68"/>
    <mergeCell ref="X67:X68"/>
    <mergeCell ref="Y67:Y68"/>
    <mergeCell ref="F70:G71"/>
    <mergeCell ref="H70:K70"/>
    <mergeCell ref="N70:O71"/>
    <mergeCell ref="P70:S70"/>
    <mergeCell ref="V70:W71"/>
    <mergeCell ref="X70:AA70"/>
    <mergeCell ref="H71:K71"/>
    <mergeCell ref="P71:S71"/>
    <mergeCell ref="Q72:S72"/>
    <mergeCell ref="T72:V72"/>
    <mergeCell ref="W72:AA72"/>
    <mergeCell ref="H73:AA73"/>
    <mergeCell ref="Z67:Z68"/>
    <mergeCell ref="AA67:AA68"/>
    <mergeCell ref="B74:G74"/>
    <mergeCell ref="H74:J74"/>
    <mergeCell ref="K74:M74"/>
    <mergeCell ref="N74:P74"/>
    <mergeCell ref="X71:AA71"/>
    <mergeCell ref="N72:P72"/>
    <mergeCell ref="Q74:S74"/>
    <mergeCell ref="T74:V74"/>
    <mergeCell ref="A72:A73"/>
    <mergeCell ref="B72:G73"/>
    <mergeCell ref="H72:J72"/>
    <mergeCell ref="K72:M72"/>
    <mergeCell ref="B76:G76"/>
    <mergeCell ref="H76:J76"/>
    <mergeCell ref="W74:AA74"/>
    <mergeCell ref="B75:G75"/>
    <mergeCell ref="H75:J75"/>
    <mergeCell ref="K75:M75"/>
    <mergeCell ref="N75:P75"/>
    <mergeCell ref="Q75:S75"/>
    <mergeCell ref="T75:V75"/>
    <mergeCell ref="W75:AA75"/>
    <mergeCell ref="K78:M78"/>
    <mergeCell ref="N78:P78"/>
    <mergeCell ref="W76:AA76"/>
    <mergeCell ref="B77:G77"/>
    <mergeCell ref="H77:J77"/>
    <mergeCell ref="K77:M77"/>
    <mergeCell ref="N77:P77"/>
    <mergeCell ref="Q77:S77"/>
    <mergeCell ref="T77:V77"/>
    <mergeCell ref="W77:AA77"/>
    <mergeCell ref="Q76:S76"/>
    <mergeCell ref="T76:V76"/>
    <mergeCell ref="K76:M76"/>
    <mergeCell ref="N76:P76"/>
    <mergeCell ref="W78:AA78"/>
    <mergeCell ref="B79:G79"/>
    <mergeCell ref="H79:J79"/>
    <mergeCell ref="K79:M79"/>
    <mergeCell ref="N79:P79"/>
    <mergeCell ref="Q79:S79"/>
    <mergeCell ref="T79:V79"/>
    <mergeCell ref="W79:AA79"/>
    <mergeCell ref="B78:G78"/>
    <mergeCell ref="H78:J78"/>
    <mergeCell ref="Q81:S81"/>
    <mergeCell ref="T81:V81"/>
    <mergeCell ref="Q78:S78"/>
    <mergeCell ref="T78:V78"/>
    <mergeCell ref="A81:G81"/>
    <mergeCell ref="H81:J81"/>
    <mergeCell ref="K81:M81"/>
    <mergeCell ref="N81:P81"/>
    <mergeCell ref="F83:L83"/>
    <mergeCell ref="F84:L84"/>
    <mergeCell ref="W81:AA81"/>
    <mergeCell ref="B80:G80"/>
    <mergeCell ref="H80:J80"/>
    <mergeCell ref="K80:M80"/>
    <mergeCell ref="N80:P80"/>
    <mergeCell ref="Q80:S80"/>
    <mergeCell ref="T80:V80"/>
    <mergeCell ref="W80:AA80"/>
    <mergeCell ref="D91:Y91"/>
    <mergeCell ref="Z91:AA92"/>
    <mergeCell ref="D92:Y92"/>
    <mergeCell ref="D93:Y93"/>
    <mergeCell ref="Z93:AA93"/>
    <mergeCell ref="H82:AA82"/>
    <mergeCell ref="U83:AA83"/>
    <mergeCell ref="F89:S89"/>
    <mergeCell ref="E90:M90"/>
    <mergeCell ref="N90:P90"/>
    <mergeCell ref="F85:L85"/>
    <mergeCell ref="F86:L86"/>
    <mergeCell ref="Q90:T90"/>
    <mergeCell ref="U90:W90"/>
    <mergeCell ref="X90:AA90"/>
    <mergeCell ref="D94:Y94"/>
    <mergeCell ref="F95:H95"/>
    <mergeCell ref="A97:D98"/>
    <mergeCell ref="P97:S98"/>
    <mergeCell ref="T97:T98"/>
    <mergeCell ref="U97:U98"/>
    <mergeCell ref="V97:V98"/>
    <mergeCell ref="W97:W98"/>
    <mergeCell ref="X97:X98"/>
    <mergeCell ref="Y97:Y98"/>
    <mergeCell ref="F100:G101"/>
    <mergeCell ref="H100:K100"/>
    <mergeCell ref="N100:O101"/>
    <mergeCell ref="P100:S100"/>
    <mergeCell ref="V100:W101"/>
    <mergeCell ref="X100:AA100"/>
    <mergeCell ref="H101:K101"/>
    <mergeCell ref="P101:S101"/>
    <mergeCell ref="Q102:S102"/>
    <mergeCell ref="T102:V102"/>
    <mergeCell ref="W102:AA102"/>
    <mergeCell ref="H103:AA103"/>
    <mergeCell ref="Z97:Z98"/>
    <mergeCell ref="AA97:AA98"/>
    <mergeCell ref="B104:G104"/>
    <mergeCell ref="H104:J104"/>
    <mergeCell ref="K104:M104"/>
    <mergeCell ref="N104:P104"/>
    <mergeCell ref="X101:AA101"/>
    <mergeCell ref="N102:P102"/>
    <mergeCell ref="Q104:S104"/>
    <mergeCell ref="T104:V104"/>
    <mergeCell ref="A102:A103"/>
    <mergeCell ref="B102:G103"/>
    <mergeCell ref="H102:J102"/>
    <mergeCell ref="K102:M102"/>
    <mergeCell ref="W104:AA104"/>
    <mergeCell ref="B105:G105"/>
    <mergeCell ref="H105:J105"/>
    <mergeCell ref="K105:M105"/>
    <mergeCell ref="N105:P105"/>
    <mergeCell ref="Q105:S105"/>
    <mergeCell ref="T105:V105"/>
    <mergeCell ref="W105:AA105"/>
    <mergeCell ref="W106:AA106"/>
    <mergeCell ref="B107:G107"/>
    <mergeCell ref="H107:J107"/>
    <mergeCell ref="K107:M107"/>
    <mergeCell ref="N107:P107"/>
    <mergeCell ref="Q107:S107"/>
    <mergeCell ref="T107:V107"/>
    <mergeCell ref="W107:AA107"/>
    <mergeCell ref="B106:G106"/>
    <mergeCell ref="H106:J106"/>
    <mergeCell ref="B108:G108"/>
    <mergeCell ref="H108:J108"/>
    <mergeCell ref="K108:M108"/>
    <mergeCell ref="N108:P108"/>
    <mergeCell ref="Q106:S106"/>
    <mergeCell ref="T106:V106"/>
    <mergeCell ref="K106:M106"/>
    <mergeCell ref="N106:P106"/>
    <mergeCell ref="Q108:S108"/>
    <mergeCell ref="T108:V108"/>
    <mergeCell ref="W108:AA108"/>
    <mergeCell ref="B109:G109"/>
    <mergeCell ref="H109:J109"/>
    <mergeCell ref="K109:M109"/>
    <mergeCell ref="N109:P109"/>
    <mergeCell ref="Q109:S109"/>
    <mergeCell ref="T109:V109"/>
    <mergeCell ref="W109:AA109"/>
    <mergeCell ref="H111:J111"/>
    <mergeCell ref="K111:M111"/>
    <mergeCell ref="N111:P111"/>
    <mergeCell ref="Q111:S111"/>
    <mergeCell ref="U120:W120"/>
    <mergeCell ref="X120:AA120"/>
    <mergeCell ref="F115:L115"/>
    <mergeCell ref="F116:L116"/>
    <mergeCell ref="F119:S119"/>
    <mergeCell ref="E120:M120"/>
    <mergeCell ref="N120:P120"/>
    <mergeCell ref="Q120:T120"/>
    <mergeCell ref="F53:L53"/>
    <mergeCell ref="F54:L54"/>
    <mergeCell ref="H52:AA52"/>
    <mergeCell ref="U53:AA53"/>
    <mergeCell ref="Q50:S50"/>
    <mergeCell ref="T50:V50"/>
    <mergeCell ref="W50:AA50"/>
    <mergeCell ref="A51:G51"/>
    <mergeCell ref="T51:V51"/>
    <mergeCell ref="W51:AA51"/>
    <mergeCell ref="B50:G50"/>
    <mergeCell ref="H50:J50"/>
    <mergeCell ref="K50:M50"/>
    <mergeCell ref="N50:P50"/>
    <mergeCell ref="F113:L113"/>
    <mergeCell ref="F114:L114"/>
    <mergeCell ref="H112:AA112"/>
    <mergeCell ref="U113:AA113"/>
    <mergeCell ref="Q110:S110"/>
    <mergeCell ref="T110:V110"/>
    <mergeCell ref="W110:AA110"/>
    <mergeCell ref="A111:G111"/>
    <mergeCell ref="T111:V111"/>
    <mergeCell ref="W111:AA111"/>
    <mergeCell ref="B110:G110"/>
    <mergeCell ref="H110:J110"/>
    <mergeCell ref="K110:M110"/>
    <mergeCell ref="N110:P110"/>
  </mergeCells>
  <printOptions/>
  <pageMargins left="0.17" right="0.17" top="0.25" bottom="0.2362204724409449" header="0.17" footer="0.28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ramkishore</cp:lastModifiedBy>
  <cp:lastPrinted>2011-02-14T11:32:21Z</cp:lastPrinted>
  <dcterms:created xsi:type="dcterms:W3CDTF">1996-10-14T23:33:28Z</dcterms:created>
  <dcterms:modified xsi:type="dcterms:W3CDTF">2011-02-17T06:54:36Z</dcterms:modified>
  <cp:category/>
  <cp:version/>
  <cp:contentType/>
  <cp:contentStatus/>
</cp:coreProperties>
</file>